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3848" windowHeight="12300" activeTab="0"/>
  </bookViews>
  <sheets>
    <sheet name="OTCHET-agregirani pokazateli" sheetId="1" r:id="rId1"/>
    <sheet name="OTCHET F" sheetId="2" state="hidden" r:id="rId2"/>
    <sheet name="INF" sheetId="3" state="hidden" r:id="rId3"/>
    <sheet name="list" sheetId="4" state="hidden" r:id="rId4"/>
  </sheets>
  <externalReferences>
    <externalReference r:id="rId7"/>
  </externalReferences>
  <definedNames>
    <definedName name="_xlfn.SUMIFS" hidden="1">#NAME?</definedName>
    <definedName name="Date">'list'!$B$713:$B$724</definedName>
    <definedName name="EBK_DEIN">'list'!$B$11:$B$276</definedName>
    <definedName name="EBK_DEIN2">'list'!$B$11:$C$276</definedName>
    <definedName name="list">'list'!$A$2:$A$6</definedName>
    <definedName name="OP_LIST">'list'!$A$282:$A$305</definedName>
    <definedName name="OP_LIST2">'list'!$A$282:$B$305</definedName>
    <definedName name="PRBK">'list'!$A$311:$B$710</definedName>
    <definedName name="_xlnm.Print_Area" localSheetId="0">'OTCHET-agregirani pokazateli'!$B$8:$J$112</definedName>
    <definedName name="_xlnm.Print_Titles" localSheetId="0">'OTCHET-agregirani pokazateli'!$17:$20</definedName>
    <definedName name="SMETKA">'list'!$A$2:$C$7</definedName>
    <definedName name="zad" localSheetId="2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 localSheetId="1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J107" authorId="1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PKyuchukov</author>
    <author>Никола Павлов</author>
    <author>DBoyadzhieva</author>
  </authors>
  <commentList>
    <comment ref="K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J142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L23" authorId="1">
      <text>
        <r>
          <rPr>
            <sz val="10"/>
            <rFont val="Times New Roman"/>
            <family val="1"/>
          </rPr>
          <t xml:space="preserve">Въвеждането на уточнения план за параграфите, които съдържат подпараграфи може да се извършва </t>
        </r>
        <r>
          <rPr>
            <i/>
            <u val="single"/>
            <sz val="10"/>
            <color indexed="10"/>
            <rFont val="Times New Roman"/>
            <family val="1"/>
          </rPr>
          <t>само</t>
        </r>
        <r>
          <rPr>
            <sz val="10"/>
            <rFont val="Times New Roman"/>
            <family val="1"/>
          </rPr>
          <t xml:space="preserve"> на ниво </t>
        </r>
        <r>
          <rPr>
            <i/>
            <sz val="10"/>
            <color indexed="18"/>
            <rFont val="Times New Roman"/>
            <family val="1"/>
          </rPr>
          <t>подпараграф</t>
        </r>
        <r>
          <rPr>
            <sz val="10"/>
            <rFont val="Times New Roman"/>
            <family val="1"/>
          </rPr>
          <t>! Доколкото уточненият план е определен на ниво параграф, в тези случаи се допуска цялата сума да се въведе по един от подпараграфите.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4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7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30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D567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84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B331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31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59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7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4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sharedStrings.xml><?xml version="1.0" encoding="utf-8"?>
<sst xmlns="http://schemas.openxmlformats.org/spreadsheetml/2006/main" count="2131" uniqueCount="1625">
  <si>
    <t xml:space="preserve">2.3 Глоби, санкции и наказателни лихви </t>
  </si>
  <si>
    <t xml:space="preserve">2.4  Други неданъчни приходи </t>
  </si>
  <si>
    <t>Временни безлихвени заеми от/за държавни предприятия и други сметки, включени в консолидираната фискална програма (нето)</t>
  </si>
  <si>
    <t>Щатни бройки за дейности, финансирани по единни разходни стандарти</t>
  </si>
  <si>
    <t>Средногодишни щатни бройки за дейности, финансирани по единни разходни стандарти</t>
  </si>
  <si>
    <t>Средна годишна брутна заплата за дейности, финансирани по единни разходни стандарти</t>
  </si>
  <si>
    <t>3. Помощи и  дарения от страната</t>
  </si>
  <si>
    <t>Помощи и дарения от страната</t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</si>
  <si>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</si>
  <si>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</si>
  <si>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</si>
  <si>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</si>
  <si>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</si>
  <si>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</si>
  <si>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</si>
  <si>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</si>
  <si>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</si>
  <si>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</si>
  <si>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</si>
  <si>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</si>
  <si>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</si>
  <si>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</si>
  <si>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</si>
  <si>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</si>
  <si>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</si>
  <si>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</si>
  <si>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</si>
  <si>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</si>
  <si>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</si>
  <si>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</si>
  <si>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</si>
  <si>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</si>
  <si>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</si>
  <si>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</si>
  <si>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</si>
  <si>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</si>
  <si>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</si>
  <si>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</si>
  <si>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</si>
  <si>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</si>
  <si>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</si>
  <si>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</si>
  <si>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</si>
  <si>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</si>
  <si>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</si>
  <si>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</si>
  <si>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</si>
  <si>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</si>
  <si>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</si>
  <si>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</si>
  <si>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</si>
  <si>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</si>
  <si>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</si>
  <si>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</si>
  <si>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</si>
  <si>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</si>
  <si>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</si>
  <si>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</si>
  <si>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</si>
  <si>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</si>
  <si>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</si>
  <si>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</si>
  <si>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</si>
  <si>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</si>
  <si>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</si>
  <si>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</si>
  <si>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</si>
  <si>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</si>
  <si>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</si>
  <si>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</si>
  <si>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</si>
  <si>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</si>
  <si>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</si>
  <si>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</si>
  <si>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</si>
  <si>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</si>
  <si>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</si>
  <si>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</si>
  <si>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</si>
  <si>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</si>
  <si>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</si>
  <si>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</si>
  <si>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</si>
  <si>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</si>
  <si>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</si>
  <si>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</si>
  <si>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</si>
  <si>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</si>
  <si>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</si>
  <si>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</si>
  <si>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</si>
  <si>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</si>
  <si>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</si>
  <si>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</si>
  <si>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</si>
  <si>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</si>
  <si>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</si>
  <si>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</si>
  <si>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</si>
  <si>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</si>
  <si>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</si>
  <si>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</si>
  <si>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</si>
  <si>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</si>
  <si>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</si>
  <si>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</si>
  <si>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</si>
  <si>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</si>
  <si>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</si>
  <si>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</si>
  <si>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</si>
  <si>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</si>
  <si>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</si>
  <si>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</si>
  <si>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</si>
  <si>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</si>
  <si>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</si>
  <si>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</si>
  <si>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</si>
  <si>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</si>
  <si>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</si>
  <si>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</si>
  <si>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</si>
  <si>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</si>
  <si>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</si>
  <si>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</si>
  <si>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</si>
  <si>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</si>
  <si>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</si>
  <si>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</si>
  <si>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</si>
  <si>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</si>
  <si>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</si>
  <si>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</si>
  <si>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</si>
  <si>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</si>
  <si>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</si>
  <si>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</si>
  <si>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</si>
  <si>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</si>
  <si>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</si>
  <si>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</si>
  <si>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</si>
  <si>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</si>
  <si>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</si>
  <si>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t>Получени погашения по предоставени кредити на други държави (+)</t>
  </si>
  <si>
    <t>Емисии на държавни (общински) ценни книжа (+)</t>
  </si>
  <si>
    <t>Погашения на държавни (общински) ценни книжа (-)</t>
  </si>
  <si>
    <t xml:space="preserve">§§ 30 - 31; 32; 60 - 67; 69; 74 - 78 </t>
  </si>
  <si>
    <t>§§ 32; 61- 67;  74 - 78</t>
  </si>
  <si>
    <t>Приватизация (+)</t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</si>
  <si>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</si>
  <si>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</si>
  <si>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</si>
  <si>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</si>
  <si>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</si>
  <si>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</si>
  <si>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</si>
  <si>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</si>
  <si>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</si>
  <si>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</si>
  <si>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</si>
  <si>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</si>
  <si>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</si>
  <si>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</si>
  <si>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</si>
  <si>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</si>
  <si>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</si>
  <si>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</si>
  <si>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</si>
  <si>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</si>
  <si>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</si>
  <si>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</si>
  <si>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</si>
  <si>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</si>
  <si>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</si>
  <si>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</si>
  <si>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</si>
  <si>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</si>
  <si>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</si>
  <si>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</si>
  <si>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</si>
  <si>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</si>
  <si>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</si>
  <si>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</si>
  <si>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</si>
  <si>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</si>
  <si>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</si>
  <si>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</si>
  <si>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</si>
  <si>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</si>
  <si>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</si>
  <si>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</si>
  <si>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</si>
  <si>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</si>
  <si>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</si>
  <si>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</si>
  <si>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</si>
  <si>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</si>
  <si>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</si>
  <si>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</si>
  <si>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</si>
  <si>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</si>
  <si>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</si>
  <si>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</si>
  <si>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</si>
  <si>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</si>
  <si>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</si>
  <si>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</si>
  <si>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</si>
  <si>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</si>
  <si>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</si>
  <si>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</si>
  <si>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</si>
  <si>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</si>
  <si>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</si>
  <si>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</si>
  <si>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</si>
  <si>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</si>
  <si>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</si>
  <si>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</si>
  <si>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</si>
  <si>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</si>
  <si>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</si>
  <si>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</si>
  <si>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</si>
  <si>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</si>
  <si>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</si>
  <si>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</si>
  <si>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</si>
  <si>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</si>
  <si>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</si>
  <si>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</si>
  <si>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</si>
  <si>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</si>
  <si>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</si>
  <si>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</si>
  <si>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</si>
  <si>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</si>
  <si>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</si>
  <si>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</si>
  <si>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</si>
  <si>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</si>
  <si>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</si>
  <si>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</si>
  <si>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</si>
  <si>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</si>
  <si>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</si>
  <si>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</si>
  <si>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</si>
  <si>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</si>
  <si>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</si>
  <si>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</si>
  <si>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98101</t>
  </si>
  <si>
    <t>98102</t>
  </si>
  <si>
    <t>98201</t>
  </si>
  <si>
    <t>98202</t>
  </si>
  <si>
    <t>98204</t>
  </si>
  <si>
    <t>98205</t>
  </si>
  <si>
    <t>98301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</si>
  <si>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</si>
  <si>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</si>
  <si>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</si>
  <si>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</si>
  <si>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</si>
  <si>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</si>
  <si>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</si>
  <si>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</si>
  <si>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</si>
  <si>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</si>
  <si>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</si>
  <si>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</si>
  <si>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</si>
  <si>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</si>
  <si>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</si>
  <si>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</si>
  <si>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</si>
  <si>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</si>
  <si>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</si>
  <si>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</si>
  <si>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</si>
  <si>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Брой ученици, финансирани по единни разходни стандарти</t>
  </si>
  <si>
    <t xml:space="preserve"> 9 8 0 8</t>
  </si>
  <si>
    <t xml:space="preserve"> 9 8 0 9</t>
  </si>
  <si>
    <t xml:space="preserve"> 9 8 1 0</t>
  </si>
  <si>
    <t>9 8 1 3</t>
  </si>
  <si>
    <t>Средногодишен приравнен брой учащи във ВУ, финансирани по норматив за издръжка на обучението</t>
  </si>
  <si>
    <t>9 8 1 4</t>
  </si>
  <si>
    <t>Брой леглодни в студентски общежития</t>
  </si>
  <si>
    <t>9 8 1 5</t>
  </si>
  <si>
    <t>Брой хранодни в студентски стол</t>
  </si>
  <si>
    <t>9 8 1 7</t>
  </si>
  <si>
    <t>Болнични легла</t>
  </si>
  <si>
    <t>9 8 1 8</t>
  </si>
  <si>
    <t>Обем радиопрограма /часове/</t>
  </si>
  <si>
    <t>9 8 1 9</t>
  </si>
  <si>
    <t>Обем телевизионна програма /часове/</t>
  </si>
  <si>
    <t xml:space="preserve"> За натурални показатели, не влючени в този отчет, специфични за конкретна дейност се представят отделни справки, допълнително определени от Министерство на финансите.</t>
  </si>
  <si>
    <t xml:space="preserve"> 03 ¦</t>
  </si>
  <si>
    <t>III. ОБЩО</t>
  </si>
  <si>
    <t xml:space="preserve"> 04 ¦</t>
  </si>
  <si>
    <t>Разчети за извършени плащания в СЕБРА (+/-)</t>
  </si>
  <si>
    <t>a</t>
  </si>
  <si>
    <t>b</t>
  </si>
  <si>
    <t>c</t>
  </si>
  <si>
    <t>d</t>
  </si>
  <si>
    <t>e</t>
  </si>
  <si>
    <t>f</t>
  </si>
  <si>
    <t>h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</si>
  <si>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</si>
  <si>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</si>
  <si>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</si>
  <si>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</si>
  <si>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</si>
  <si>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</si>
  <si>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Разчети между първостепенни разпоредители  за централизация на средства и плащания в Себра</t>
  </si>
  <si>
    <t>§§ 87; 88 и 93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</si>
  <si>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</si>
  <si>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</si>
  <si>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</si>
  <si>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</si>
  <si>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</si>
  <si>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</si>
  <si>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</si>
  <si>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</si>
  <si>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</si>
  <si>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</si>
  <si>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</si>
  <si>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/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</si>
  <si>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</si>
  <si>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</si>
  <si>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</si>
  <si>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</si>
  <si>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</si>
  <si>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</si>
  <si>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</si>
  <si>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</si>
  <si>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</si>
  <si>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</si>
  <si>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</si>
  <si>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</si>
  <si>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</si>
  <si>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</si>
  <si>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</si>
  <si>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</si>
  <si>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</si>
  <si>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</si>
  <si>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</si>
  <si>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</si>
  <si>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</si>
  <si>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</si>
  <si>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</si>
  <si>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</si>
  <si>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</si>
  <si>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</si>
  <si>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Съдебни такси</t>
  </si>
  <si>
    <t>Общински такси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</si>
  <si>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</si>
  <si>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</si>
  <si>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</si>
  <si>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</si>
  <si>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</si>
  <si>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</si>
  <si>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</si>
  <si>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</si>
  <si>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</si>
  <si>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</si>
  <si>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</si>
  <si>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</si>
  <si>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</si>
  <si>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</si>
  <si>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</si>
  <si>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</si>
  <si>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</si>
  <si>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</si>
  <si>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</si>
  <si>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</si>
  <si>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</si>
  <si>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</si>
  <si>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</si>
  <si>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</si>
  <si>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</si>
  <si>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</si>
  <si>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</si>
  <si>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</si>
  <si>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</si>
  <si>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</si>
  <si>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</si>
  <si>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</si>
  <si>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</si>
  <si>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</si>
  <si>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</si>
  <si>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</si>
  <si>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</si>
  <si>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</si>
  <si>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</si>
  <si>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</si>
  <si>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</si>
  <si>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</si>
  <si>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</si>
  <si>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</si>
  <si>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</si>
  <si>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</si>
  <si>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</si>
  <si>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</si>
  <si>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</si>
  <si>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</si>
  <si>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</si>
  <si>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</si>
  <si>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</si>
  <si>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</si>
  <si>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</si>
  <si>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</si>
  <si>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</si>
  <si>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</si>
  <si>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</si>
  <si>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</si>
  <si>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</si>
  <si>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</si>
  <si>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</si>
  <si>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</si>
  <si>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</si>
  <si>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</si>
  <si>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</si>
  <si>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</si>
  <si>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</si>
  <si>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</si>
  <si>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</si>
  <si>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</si>
  <si>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</si>
  <si>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</si>
  <si>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</si>
  <si>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</si>
  <si>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</si>
  <si>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</si>
  <si>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</si>
  <si>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Приходи от концесии</t>
  </si>
  <si>
    <t>Приходи от лицензии за ползване на държавни/общински активи</t>
  </si>
  <si>
    <t>45-00</t>
  </si>
  <si>
    <t>99-99</t>
  </si>
  <si>
    <t>I. ОБЩО ПРИХОДИ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</si>
  <si>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</si>
  <si>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</si>
  <si>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</si>
  <si>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</si>
  <si>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</si>
  <si>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</si>
  <si>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</si>
  <si>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</si>
  <si>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</si>
  <si>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</si>
  <si>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</si>
  <si>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</si>
  <si>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</si>
  <si>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</si>
  <si>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</si>
  <si>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</si>
  <si>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</si>
  <si>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</si>
  <si>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</si>
  <si>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</si>
  <si>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</si>
  <si>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</si>
  <si>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</si>
  <si>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</si>
  <si>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</si>
  <si>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</si>
  <si>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</si>
  <si>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</si>
  <si>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</si>
  <si>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</si>
  <si>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</si>
  <si>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</si>
  <si>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</si>
  <si>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</si>
  <si>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</si>
  <si>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</si>
  <si>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</si>
  <si>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</si>
  <si>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</si>
  <si>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</si>
  <si>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</si>
  <si>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</si>
  <si>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</si>
  <si>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</si>
  <si>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</si>
  <si>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</si>
  <si>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</si>
  <si>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</si>
  <si>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</si>
  <si>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</si>
  <si>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</si>
  <si>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</si>
  <si>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</si>
  <si>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</si>
  <si>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</si>
  <si>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</si>
  <si>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</si>
  <si>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</si>
  <si>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</si>
  <si>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</si>
  <si>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</si>
  <si>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</si>
  <si>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</si>
  <si>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</si>
  <si>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</si>
  <si>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</si>
  <si>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</si>
  <si>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</si>
  <si>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Разпределени към администратори от чужбина средства по международни програми и договори (-)</t>
  </si>
  <si>
    <t>Платени данъци, такси и административни санкции</t>
  </si>
  <si>
    <t>платени държавни данъци, такси, наказателни лихви и административни санкции</t>
  </si>
  <si>
    <t>платени общински данъци, такси, наказателни лихви и административни санкции</t>
  </si>
  <si>
    <t>платени данъци, такси, наказателни лихви и административни санкции в чужбина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</si>
  <si>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</si>
  <si>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</si>
  <si>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</si>
  <si>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А) ТРАНСФЕРИ</t>
  </si>
  <si>
    <t>Трансфери между бюджета на бюджетната организация и ЦБ (нето)</t>
  </si>
  <si>
    <t>Касови операции, депозити, покупко-продажба на валута и сетълмент операции</t>
  </si>
  <si>
    <t>ЗАБЕЛЕЖКА: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</si>
  <si>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</si>
  <si>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</si>
  <si>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</si>
  <si>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</si>
  <si>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</si>
  <si>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</si>
  <si>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</si>
  <si>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</si>
  <si>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</si>
  <si>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</si>
  <si>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</si>
  <si>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</si>
  <si>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</si>
  <si>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</si>
  <si>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</si>
  <si>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</si>
  <si>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</si>
  <si>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</si>
  <si>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</si>
  <si>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</si>
  <si>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</si>
  <si>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</si>
  <si>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</si>
  <si>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</si>
  <si>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</si>
  <si>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</si>
  <si>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</si>
  <si>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2.1 Приходи и доходи от собственост </t>
  </si>
  <si>
    <t xml:space="preserve">             приходи от наеми на имущество и земя 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</si>
  <si>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</si>
  <si>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</si>
  <si>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</si>
  <si>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</si>
  <si>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</si>
  <si>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</si>
  <si>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</si>
  <si>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</si>
  <si>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</si>
  <si>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</si>
  <si>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</si>
  <si>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</si>
  <si>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</si>
  <si>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</si>
  <si>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</si>
  <si>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</si>
  <si>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</si>
  <si>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</si>
  <si>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</si>
  <si>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</si>
  <si>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</si>
  <si>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</si>
  <si>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</si>
  <si>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</si>
  <si>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</si>
  <si>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</si>
  <si>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</si>
  <si>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</si>
  <si>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</si>
  <si>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</si>
  <si>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</si>
  <si>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</si>
  <si>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</si>
  <si>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</si>
  <si>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</si>
  <si>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</si>
  <si>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</si>
  <si>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</si>
  <si>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</si>
  <si>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</si>
  <si>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</si>
  <si>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</si>
  <si>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</si>
  <si>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</si>
  <si>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</si>
  <si>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Комисия за предотвратяване и установяване на конфликт на интереси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</si>
  <si>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</si>
  <si>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</si>
  <si>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</si>
  <si>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</si>
  <si>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</si>
  <si>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</si>
  <si>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</si>
  <si>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</si>
  <si>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</si>
  <si>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</si>
  <si>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</si>
  <si>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</si>
  <si>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</si>
  <si>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</si>
  <si>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</si>
  <si>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</si>
  <si>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</si>
  <si>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</si>
  <si>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</si>
  <si>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</si>
  <si>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код :</t>
  </si>
  <si>
    <t>(по ЕБК)</t>
  </si>
  <si>
    <t>(в лева)</t>
  </si>
  <si>
    <t>I. ПРИХОДИ</t>
  </si>
  <si>
    <t>Уточнен план</t>
  </si>
  <si>
    <t>Отчет</t>
  </si>
  <si>
    <t>под-§§</t>
  </si>
  <si>
    <t xml:space="preserve"> 0 1 ¦</t>
  </si>
  <si>
    <t>Данък върху доходите на физически лица:</t>
  </si>
  <si>
    <t>Корпоративен данък:</t>
  </si>
  <si>
    <t>Данъци върху дивидентите, ликвидационните дялове и доходите на местни и чуждестранни лица:</t>
  </si>
  <si>
    <t>Здравно-осигурителни вноски</t>
  </si>
  <si>
    <t>Данък върху добавената стойност</t>
  </si>
  <si>
    <t xml:space="preserve">Акцизи </t>
  </si>
  <si>
    <t>Данък върху застрахователните премии</t>
  </si>
  <si>
    <t>Други данъци по Закона за корпоративното подоходно облагане:</t>
  </si>
  <si>
    <t>Такси върху производството на захар и изоглюкоза</t>
  </si>
  <si>
    <t>Мита и митнически такси:</t>
  </si>
  <si>
    <t>Други данъци</t>
  </si>
  <si>
    <t>Приходи и доходи от собственост</t>
  </si>
  <si>
    <t>Държавни такси</t>
  </si>
  <si>
    <t>334 Повишаване на квалификацията</t>
  </si>
  <si>
    <t>336 Столове</t>
  </si>
  <si>
    <t>341 Академии, университети и висши училища</t>
  </si>
  <si>
    <t>Глоби, санкции и наказателни лихви</t>
  </si>
  <si>
    <t>Други неданъчни приходи</t>
  </si>
  <si>
    <t xml:space="preserve">Внесени ДДС и други данъци върху продажбите </t>
  </si>
  <si>
    <t>Постъпления от продажба на нефинансови активи (без 40-71)</t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</si>
  <si>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</si>
  <si>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</si>
  <si>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</si>
  <si>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</si>
  <si>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</si>
  <si>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</si>
  <si>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</si>
  <si>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</si>
  <si>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</si>
  <si>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</si>
  <si>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</si>
  <si>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</si>
  <si>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</si>
  <si>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</si>
  <si>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</si>
  <si>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</si>
  <si>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</si>
  <si>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</si>
  <si>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</si>
  <si>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</si>
  <si>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</si>
  <si>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</si>
  <si>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</si>
  <si>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</si>
  <si>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</si>
  <si>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</si>
  <si>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</si>
  <si>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</si>
  <si>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</si>
  <si>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</si>
  <si>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</si>
  <si>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</si>
  <si>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</si>
  <si>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</si>
  <si>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</si>
  <si>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</si>
  <si>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</si>
  <si>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</si>
  <si>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</si>
  <si>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</si>
  <si>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</si>
  <si>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</si>
  <si>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</si>
  <si>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</si>
  <si>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</si>
  <si>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</si>
  <si>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</si>
  <si>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</si>
  <si>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</si>
  <si>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</si>
  <si>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</si>
  <si>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</si>
  <si>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</si>
  <si>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</si>
  <si>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</si>
  <si>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</si>
  <si>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</si>
  <si>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</si>
  <si>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</si>
  <si>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(УПФ)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</si>
  <si>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</si>
  <si>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</si>
  <si>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</si>
  <si>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</si>
  <si>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</si>
  <si>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</si>
  <si>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</si>
  <si>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</si>
  <si>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</si>
  <si>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</si>
  <si>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</si>
  <si>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</si>
  <si>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</si>
  <si>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</si>
  <si>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</si>
  <si>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</si>
  <si>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</si>
  <si>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</si>
  <si>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</si>
  <si>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</si>
  <si>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</si>
  <si>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</si>
  <si>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</si>
  <si>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</si>
  <si>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</si>
  <si>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</si>
  <si>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</si>
  <si>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</si>
  <si>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</si>
  <si>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</si>
  <si>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</si>
  <si>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</si>
  <si>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</si>
  <si>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</si>
  <si>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</si>
  <si>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</si>
  <si>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</si>
  <si>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</si>
  <si>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</si>
  <si>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</si>
  <si>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</si>
  <si>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</si>
  <si>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</si>
  <si>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</si>
  <si>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</si>
  <si>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</si>
  <si>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</si>
  <si>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</si>
  <si>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</si>
  <si>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</si>
  <si>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</si>
  <si>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</si>
  <si>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</si>
  <si>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</si>
  <si>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</si>
  <si>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Трансфери между ЦБ и сметки за средствата от ЕС (нето)</t>
  </si>
  <si>
    <t>Трансфери между бюджети (нето)</t>
  </si>
  <si>
    <t>Трансфери между бюджети и сметки за средствата от ЕС (нето)</t>
  </si>
  <si>
    <t>Трансфери между сметки за средствата от ЕС (нето)</t>
  </si>
  <si>
    <t>Трансфери от/за държавни предприятия и други лица, включени в консолидираната фискална програма</t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</si>
  <si>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</si>
  <si>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</si>
  <si>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Временни безлихвени заеми между сметки за средствата от ЕС (нето)</t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</si>
  <si>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</si>
  <si>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</si>
  <si>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</si>
  <si>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</si>
  <si>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</si>
  <si>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</si>
  <si>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t>Прираст на държавния резерв и изкупуване на земеделска продукция (включва и 40-71)</t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</si>
  <si>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</si>
  <si>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</si>
  <si>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</si>
  <si>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</si>
  <si>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>II. ОБЩО РАЗХОДИ РЕКАПИТУЛАЦИЯ</t>
  </si>
  <si>
    <t>МЯРКА</t>
  </si>
  <si>
    <t>Код 9 8</t>
  </si>
  <si>
    <t xml:space="preserve">  О б щ и   н а т у р а л н и   п о к а з а т е л и</t>
  </si>
  <si>
    <t xml:space="preserve">    П л а н</t>
  </si>
  <si>
    <t xml:space="preserve">    О т ч е т </t>
  </si>
  <si>
    <t xml:space="preserve"> 9 8 0 1</t>
  </si>
  <si>
    <t>Щ а т н и   б р о й к и</t>
  </si>
  <si>
    <t xml:space="preserve"> 9 8 1 1</t>
  </si>
  <si>
    <t>в т.ч.: по трудови правоотношения</t>
  </si>
  <si>
    <t xml:space="preserve"> 9 8 1 2</t>
  </si>
  <si>
    <t xml:space="preserve">           по служебни правоотношения</t>
  </si>
  <si>
    <t xml:space="preserve"> 9 8 0 2</t>
  </si>
  <si>
    <t>Средногодишни щатни бройки</t>
  </si>
  <si>
    <t xml:space="preserve"> 9 8 2 1</t>
  </si>
  <si>
    <t xml:space="preserve"> 9 8 2 2</t>
  </si>
  <si>
    <t xml:space="preserve">         по служебни правоотношения</t>
  </si>
  <si>
    <t xml:space="preserve"> 9 8 0 3</t>
  </si>
  <si>
    <t>Средна годишна брутна заплата</t>
  </si>
  <si>
    <t xml:space="preserve"> 9 8 3 1</t>
  </si>
  <si>
    <t xml:space="preserve"> в т.ч.:   по трудови правоотношения</t>
  </si>
  <si>
    <t xml:space="preserve"> 9 8 3 2</t>
  </si>
  <si>
    <t xml:space="preserve">            по служебни правоотношения</t>
  </si>
  <si>
    <t xml:space="preserve"> 9 8 0 4</t>
  </si>
  <si>
    <t>Брой на моторни превозни средства</t>
  </si>
  <si>
    <t>9 8 0 5</t>
  </si>
  <si>
    <t>- в т.ч. - леки автомобили</t>
  </si>
  <si>
    <t>9 8 0 6</t>
  </si>
  <si>
    <t xml:space="preserve">             - санитарни линейки</t>
  </si>
  <si>
    <t xml:space="preserve"> 9 8 0 7</t>
  </si>
  <si>
    <t>VI. ОПЕРАЦИИ С ФИНАНСОВИ АКТИВИ И ПАСИВИ - ПОЗИЦИИ</t>
  </si>
  <si>
    <t xml:space="preserve"> 0 6 ¦</t>
  </si>
  <si>
    <t>(5)</t>
  </si>
  <si>
    <t>Трансфери от/за сметки за чужди средства</t>
  </si>
  <si>
    <t>Общо</t>
  </si>
  <si>
    <t xml:space="preserve">валутни 
сметки 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</si>
  <si>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</si>
  <si>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</si>
  <si>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</si>
  <si>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</si>
  <si>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</si>
  <si>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</si>
  <si>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</si>
  <si>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</si>
  <si>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 xml:space="preserve">Вноски за доброволно осигуряване </t>
  </si>
  <si>
    <r>
      <t>лихви</t>
    </r>
    <r>
      <rPr>
        <sz val="12"/>
        <rFont val="Times New Roman Cyr"/>
        <family val="0"/>
      </rPr>
      <t xml:space="preserve"> и </t>
    </r>
    <r>
      <rPr>
        <b/>
        <i/>
        <sz val="12"/>
        <rFont val="Times New Roman CYR"/>
        <family val="0"/>
      </rPr>
      <t>отстъпки</t>
    </r>
    <r>
      <rPr>
        <sz val="12"/>
        <rFont val="Times New Roman Cyr"/>
        <family val="0"/>
      </rPr>
      <t xml:space="preserve"> по </t>
    </r>
    <r>
      <rPr>
        <b/>
        <i/>
        <sz val="12"/>
        <rFont val="Times New Roman CYR"/>
        <family val="0"/>
      </rPr>
      <t>целеви емисии</t>
    </r>
    <r>
      <rPr>
        <sz val="12"/>
        <rFont val="Times New Roman Cyr"/>
        <family val="0"/>
      </rPr>
      <t xml:space="preserve"> на държавни ценни книжа</t>
    </r>
  </si>
  <si>
    <t>ресурс на база данък върху добавената стойност</t>
  </si>
  <si>
    <r>
      <t xml:space="preserve">за осъществяване на </t>
    </r>
    <r>
      <rPr>
        <b/>
        <i/>
        <sz val="12"/>
        <rFont val="Times New Roman CYR"/>
        <family val="0"/>
      </rPr>
      <t xml:space="preserve">болнична помощ </t>
    </r>
  </si>
  <si>
    <t>Натурални показатели за дейността</t>
  </si>
  <si>
    <t>(3)</t>
  </si>
  <si>
    <t>(4)</t>
  </si>
  <si>
    <t>pub</t>
  </si>
  <si>
    <t>(параграфи от ЕБК)</t>
  </si>
  <si>
    <t>Имуществени данъци :</t>
  </si>
  <si>
    <t>(параграфи по ЕБК)</t>
  </si>
  <si>
    <t>00-98</t>
  </si>
  <si>
    <t>Трансфери на отчислени пoстъпления</t>
  </si>
  <si>
    <t>Временни безлихвени заеми между бюджетни сметки (нето)</t>
  </si>
  <si>
    <r>
      <t xml:space="preserve">Заеми от чужбина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</t>
    </r>
  </si>
  <si>
    <r>
      <t xml:space="preserve">Държавни (общински) ценни книжа емитирани на международните капиталови пазари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</si>
  <si>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Заеми от банки и други лица в страната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b/>
        <sz val="12"/>
        <color indexed="12"/>
        <rFont val="Times New Roman"/>
        <family val="1"/>
      </rPr>
      <t>/</t>
    </r>
    <r>
      <rPr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</si>
  <si>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sz val="12"/>
        <color indexed="12"/>
        <rFont val="Times New Roman"/>
        <family val="1"/>
      </rPr>
      <t>/</t>
    </r>
    <r>
      <rPr>
        <b/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</si>
  <si>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Друго финансиране - </t>
    </r>
    <r>
      <rPr>
        <b/>
        <i/>
        <sz val="12"/>
        <color indexed="12"/>
        <rFont val="Times New Roman"/>
        <family val="1"/>
      </rPr>
      <t>нето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</si>
  <si>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Депозити и средства по сметки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    (този параграф се използва и за наличностите на ЦБ в БНБ)</t>
    </r>
  </si>
  <si>
    <r>
      <t xml:space="preserve">Депозити и сметки консолидирани в </t>
    </r>
    <r>
      <rPr>
        <b/>
        <i/>
        <sz val="12"/>
        <color indexed="12"/>
        <rFont val="Times New Roman"/>
        <family val="1"/>
      </rPr>
      <t>системата на "Единната сметка"-нето</t>
    </r>
    <r>
      <rPr>
        <b/>
        <sz val="12"/>
        <color indexed="12"/>
        <rFont val="Times New Roman"/>
        <family val="1"/>
      </rPr>
      <t xml:space="preserve"> (+/-)</t>
    </r>
  </si>
  <si>
    <t>РАЗПРЕДЕЛЕНИЕ НА РАЗХОДИТЕ ПО ФУНКЦИИ</t>
  </si>
  <si>
    <t>I.</t>
  </si>
  <si>
    <t>ОБЩИ ДЪРЖАВНИ СЛУЖБИ</t>
  </si>
  <si>
    <t>II.</t>
  </si>
  <si>
    <t>ОТБРАНА И СИГУРНОСТ</t>
  </si>
  <si>
    <t>III.</t>
  </si>
  <si>
    <t>ОБРАЗОВАНИЕ</t>
  </si>
  <si>
    <t>IV.</t>
  </si>
  <si>
    <t>ЗДРАВЕОПАЗВАНЕ</t>
  </si>
  <si>
    <t>V.</t>
  </si>
  <si>
    <t>СОЦИАЛНО ОСИГУРЯВАНЕ, ПОДПОМАГАНЕ И ГРИЖИ</t>
  </si>
  <si>
    <t>VI.</t>
  </si>
  <si>
    <t>ЖИЛИЩНО СТРОИТЕЛСТВО, БЛАГОУСТРОЙСТВО, КОМУНАЛНО СТОПАНСТВО И ОПАЗВАНЕ НА ОКОЛНАТА СРЕДА</t>
  </si>
  <si>
    <t>VII.</t>
  </si>
  <si>
    <t>ПОЧИВНО ДЕЛО, КУЛТУРА, РЕЛИГИОЗНИ ДЕЙНОСТИ</t>
  </si>
  <si>
    <t>VIII.</t>
  </si>
  <si>
    <t>ИКОНОМИЧЕСКИ ДЕЙНОСТИ И УСЛУГИ</t>
  </si>
  <si>
    <t>IX.</t>
  </si>
  <si>
    <t>РАЗХОДИ НЕКЛАСИФИЦИРАНИ В ДРУГИТЕ ДЕЙНОСТИ</t>
  </si>
  <si>
    <t>ОБЩО РАЗХОДИ ПО ФУНКЦИИ</t>
  </si>
  <si>
    <t xml:space="preserve">левови
сметки </t>
  </si>
  <si>
    <t xml:space="preserve">валутни
сметки </t>
  </si>
  <si>
    <t>g</t>
  </si>
  <si>
    <t>3. Трансфери за поети осигурителни вноски и данъци</t>
  </si>
  <si>
    <t>7.Суми по разчети за поети осигур, вноски и данъци</t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</si>
  <si>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</si>
  <si>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</si>
  <si>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</si>
  <si>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</si>
  <si>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</si>
  <si>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</si>
  <si>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</si>
  <si>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</si>
  <si>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</si>
  <si>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</si>
  <si>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</si>
  <si>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</si>
  <si>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</si>
  <si>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</si>
  <si>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</si>
  <si>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</si>
  <si>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разходи за договорни санкции и неустойки, съдебни обезщетения и разноски</t>
  </si>
  <si>
    <t>Предоставени субсидии от държавния бюджет за БАН и държавните висши училища (нето)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</si>
  <si>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</si>
  <si>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</si>
  <si>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</si>
  <si>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</si>
  <si>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</si>
  <si>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</si>
  <si>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</si>
  <si>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</si>
  <si>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</si>
  <si>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</si>
  <si>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</si>
  <si>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</si>
  <si>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</si>
  <si>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</si>
  <si>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</si>
  <si>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</si>
  <si>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</si>
  <si>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</si>
  <si>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</si>
  <si>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</si>
  <si>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</si>
  <si>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</si>
  <si>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</si>
  <si>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</si>
  <si>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</si>
  <si>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</si>
  <si>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</si>
  <si>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</si>
  <si>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</si>
  <si>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</si>
  <si>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</si>
  <si>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</si>
  <si>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</si>
  <si>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</si>
  <si>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</si>
  <si>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</si>
  <si>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</si>
  <si>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</si>
  <si>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</si>
  <si>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</si>
  <si>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</si>
  <si>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</si>
  <si>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</si>
  <si>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</si>
  <si>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</si>
  <si>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</si>
  <si>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</si>
  <si>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</si>
  <si>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</si>
  <si>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</si>
  <si>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</si>
  <si>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</si>
  <si>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</si>
  <si>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</si>
  <si>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</si>
  <si>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</si>
  <si>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</si>
  <si>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</si>
  <si>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</si>
  <si>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</si>
  <si>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</si>
  <si>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</si>
  <si>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</si>
  <si>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</si>
  <si>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</si>
  <si>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</si>
  <si>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</si>
  <si>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</si>
  <si>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</si>
  <si>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</si>
  <si>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</si>
  <si>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</si>
  <si>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</si>
  <si>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</si>
  <si>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</si>
  <si>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</si>
  <si>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</si>
  <si>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</si>
  <si>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</si>
  <si>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</si>
  <si>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</si>
  <si>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</si>
  <si>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</si>
  <si>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</si>
  <si>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</si>
  <si>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</si>
  <si>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</si>
  <si>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</si>
  <si>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</si>
  <si>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</si>
  <si>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</si>
  <si>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</si>
  <si>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</si>
  <si>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</si>
  <si>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</si>
  <si>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</si>
  <si>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</si>
  <si>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</si>
  <si>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</si>
  <si>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</si>
  <si>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</si>
  <si>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</si>
  <si>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</si>
  <si>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</si>
  <si>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</si>
  <si>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</si>
  <si>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</si>
  <si>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</si>
  <si>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</si>
  <si>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</si>
  <si>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</si>
  <si>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</si>
  <si>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</si>
  <si>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</si>
  <si>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</si>
  <si>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</si>
  <si>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</si>
  <si>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</si>
  <si>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</si>
  <si>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</si>
  <si>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</si>
  <si>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</si>
  <si>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</si>
  <si>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</si>
  <si>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</si>
  <si>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</si>
  <si>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</si>
  <si>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</si>
  <si>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</si>
  <si>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</si>
  <si>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</si>
  <si>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</si>
  <si>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</si>
  <si>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</si>
  <si>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</si>
  <si>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</si>
  <si>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</si>
  <si>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</si>
  <si>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</si>
  <si>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Антон</t>
  </si>
  <si>
    <t>Божурище</t>
  </si>
  <si>
    <t>Ботевград</t>
  </si>
  <si>
    <t>IV. ОБЩО</t>
  </si>
  <si>
    <t>В) ВРЕМЕННИ БЕЗЛИХВЕНИ ЗАЕМИ МЕЖДУ ЦЕНТРАЛНИЯ БЮДЖЕТ,  БЮДЖЕТНИ СМЕТКИ  И  ИЗВЪНБЮДЖЕТНИ ФОНДОВЕ И СМЕТКИ</t>
  </si>
  <si>
    <t>Получени/предоставени временни безлихвени заеми от/за ЦБ (нето)</t>
  </si>
  <si>
    <t>= I.(раздел)-II.(раздел=рекапитулацията от всички дейности)+III.(раздел=рекапитулация от всички трансфери)</t>
  </si>
  <si>
    <t>Придобиване на дялове, акции и съучастия (нето)</t>
  </si>
  <si>
    <t>Предоставени кредити (нето)</t>
  </si>
  <si>
    <t>Плащания по активирани гаранции, поръчителства и преоформен държавен дълг (нето)</t>
  </si>
  <si>
    <t>Предоставени заеми към крайни бенефициенти по държавни инвестиционни заеми (нето)</t>
  </si>
  <si>
    <r>
      <t xml:space="preserve">Разходи за лихви по заеми от </t>
    </r>
    <r>
      <rPr>
        <b/>
        <i/>
        <sz val="12"/>
        <rFont val="Times New Roman CYR"/>
        <family val="1"/>
      </rPr>
      <t>банки в страната</t>
    </r>
  </si>
  <si>
    <r>
      <t xml:space="preserve">придобиване на </t>
    </r>
    <r>
      <rPr>
        <b/>
        <i/>
        <sz val="12"/>
        <rFont val="Times New Roman CYR"/>
        <family val="1"/>
      </rPr>
      <t>програмни продукти и лицензи за програмни продукти</t>
    </r>
  </si>
  <si>
    <t>IV ТРАНСФЕРИ - РЕКАПИТУЛАЦИЯ</t>
  </si>
  <si>
    <t xml:space="preserve">Трансфери от ЦБ за други бюджети (нето) </t>
  </si>
  <si>
    <t>Събрани средства и извършени плащания за сметка на други бюджети, сметки и фондове - нето (+/-)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</si>
  <si>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</si>
  <si>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t>Step:</t>
  </si>
  <si>
    <t>&lt;------          ДЕЙНОСТ    -  код  по  ЕБК</t>
  </si>
  <si>
    <t>Date</t>
  </si>
  <si>
    <t>Name:</t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</si>
  <si>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</si>
  <si>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</si>
  <si>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</si>
  <si>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t>"PRBK"</t>
  </si>
  <si>
    <t>"OP_LIST"  и "OP_LIST2"</t>
  </si>
  <si>
    <t>"EBK_DEIN" и "EBK_DEIN2"</t>
  </si>
  <si>
    <t>SMETKA</t>
  </si>
  <si>
    <t>такса ангажимент по заеми</t>
  </si>
  <si>
    <t>Осигурителни вноски</t>
  </si>
  <si>
    <t>Касови операции в лева и валута</t>
  </si>
  <si>
    <t>Приравнени некасови операции</t>
  </si>
  <si>
    <t>(6)</t>
  </si>
  <si>
    <t>V. БЮДЖЕТНО САЛДО (ДЕФИЦИТ / ИЗЛИШЪК) =</t>
  </si>
  <si>
    <t xml:space="preserve"> 0 5  ¦</t>
  </si>
  <si>
    <t>VI. ОБЩО ОПЕРАЦИИ С ФИНАНСОВИ АКТИВИ И ПАСИВИ</t>
  </si>
  <si>
    <t>Министерство на икономиката</t>
  </si>
  <si>
    <t>Министерство на туризма</t>
  </si>
  <si>
    <t>Министерство на регионалното развитие и благоустройство</t>
  </si>
  <si>
    <t>Министерство на енергетиката</t>
  </si>
  <si>
    <t>§§ 10; 19; 46</t>
  </si>
  <si>
    <t>§§ 39 - 42</t>
  </si>
  <si>
    <t>2. Други приходи</t>
  </si>
  <si>
    <t xml:space="preserve">       код по ЕБК:</t>
  </si>
  <si>
    <t>операции в брой (в левове и валута)</t>
  </si>
  <si>
    <t>операции приравнени на касов поток</t>
  </si>
  <si>
    <t xml:space="preserve">левови
 сметки и СЕБРА </t>
  </si>
  <si>
    <t>ОБЩО</t>
  </si>
  <si>
    <t xml:space="preserve">                                                                                                                              О Т Ч Е Т Н И   Д А Н Н И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</si>
  <si>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</si>
  <si>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други разходи за СБКО</t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</si>
  <si>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</si>
  <si>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ГЛ. СЧЕТОВОДИТЕЛ:</t>
  </si>
  <si>
    <t xml:space="preserve">V. Дефицит / излишък = I - II +III - IV </t>
  </si>
  <si>
    <t>в т. ч.   вноски от приходи на държавни и общински предприятия и институции</t>
  </si>
  <si>
    <t xml:space="preserve">            нето плащания по активирани гаранции, поръчителства и преоформен дълг 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</si>
  <si>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</si>
  <si>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</si>
  <si>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 xml:space="preserve">                                      ОТЧЕТНИ ДАННИ ЗА:</t>
  </si>
  <si>
    <t>(в левове)</t>
  </si>
  <si>
    <t>П О К А З А Т Е Л И</t>
  </si>
  <si>
    <t>ИЗГОТВИЛ:</t>
  </si>
  <si>
    <t xml:space="preserve">               (наименование на първостепенния разпоредител с бюджет)</t>
  </si>
  <si>
    <t xml:space="preserve">                                  (наименование на разпоредителя с бюджет)</t>
  </si>
  <si>
    <t xml:space="preserve">               ФИНАНСОВО-ПРАВНА ФОРМА</t>
  </si>
  <si>
    <t xml:space="preserve">                 II.1. РАЗХОДИ ПО ДЕЙНОСТИ</t>
  </si>
  <si>
    <t xml:space="preserve">            получени погашения по предоставени кредити от други държави </t>
  </si>
  <si>
    <t>РЪКОВОДИТЕЛ:</t>
  </si>
  <si>
    <t>(дата)</t>
  </si>
  <si>
    <t xml:space="preserve">(служебни телефони) </t>
  </si>
  <si>
    <t>(e-mail)</t>
  </si>
  <si>
    <t>Сърница</t>
  </si>
  <si>
    <t>ФИНАНСОВО-ПРАВНА ФОРМА</t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</si>
  <si>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</si>
  <si>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</si>
  <si>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</si>
  <si>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</si>
  <si>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</si>
  <si>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</si>
  <si>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(а)</t>
  </si>
  <si>
    <t>финансово-правна форма</t>
  </si>
  <si>
    <t>код по ЕБК:</t>
  </si>
  <si>
    <t>Комисия за енергийно и водно регулиране</t>
  </si>
  <si>
    <t>Фонд "Сигурност на електроенергийната система"</t>
  </si>
  <si>
    <t>Висше училище по телекомуникации и пощи - София</t>
  </si>
  <si>
    <t>вноски по чл. 4б и 4в от КСО за сметка на осигурителя</t>
  </si>
  <si>
    <t>коректив на вноски за ДЗПО за сумите по чл. 4б и 4в от КСО за сметка на осигурителя</t>
  </si>
  <si>
    <t>Държавна агенция “Електронно управление”</t>
  </si>
  <si>
    <t>Държавна агенция "Разузнаване"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</si>
  <si>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</si>
  <si>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</si>
  <si>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i12:s182</t>
  </si>
  <si>
    <t>4. Приватизация на дялове, акции и участия</t>
  </si>
  <si>
    <t>КФ - ОП "Транспорт и транспортна инфраструктура"</t>
  </si>
  <si>
    <t>КФ - ОП "Околна среда"</t>
  </si>
  <si>
    <t>ЕФРР - ОП "Транспорт и транспортна инфраструктура"</t>
  </si>
  <si>
    <t>ЕФРР - ОП "Региони в растеж"</t>
  </si>
  <si>
    <t>ЕФРР - ОП "Наука и образование за интелигентен растеж"</t>
  </si>
  <si>
    <t>ЕФРР - ОП "Иновации и конкурентоспособност "</t>
  </si>
  <si>
    <t>ЕФРР - ОП "Околна среда"</t>
  </si>
  <si>
    <t>ЕФРР - ОП "Инициатива за малки и средни предприятия"</t>
  </si>
  <si>
    <t>ЕСФ - ОП "Развитие на човешките ресурси"</t>
  </si>
  <si>
    <t>ЕСФ - ОП "Добро управление"</t>
  </si>
  <si>
    <t>ЕСФ - ОП "Наука и образование за интелигентен растеж"</t>
  </si>
  <si>
    <t>ПЕРИОД 2014-2020</t>
  </si>
  <si>
    <t>98111</t>
  </si>
  <si>
    <t>98112</t>
  </si>
  <si>
    <t>98211</t>
  </si>
  <si>
    <t>98212</t>
  </si>
  <si>
    <t>98213</t>
  </si>
  <si>
    <t>98214</t>
  </si>
  <si>
    <t>98215</t>
  </si>
  <si>
    <t>98224</t>
  </si>
  <si>
    <t>98311</t>
  </si>
  <si>
    <t>98312</t>
  </si>
  <si>
    <t>98313</t>
  </si>
  <si>
    <t xml:space="preserve">ОП "Фонд за европейско подпомагане на най-нуждаещите се лица" </t>
  </si>
  <si>
    <t>ПЕРИОД 2007-2013</t>
  </si>
  <si>
    <t>КФ - ОП "ТРАНСПОРТ"</t>
  </si>
  <si>
    <t>КФ - ОП "ОКОЛНА СРЕДА"</t>
  </si>
  <si>
    <t>ЕФРР - ОП "ТРАНСПОРТ"</t>
  </si>
  <si>
    <t>ЕФРР - ОП "РЕГИОНАЛНО РАЗВИТИЕ"</t>
  </si>
  <si>
    <t>ЕФРР - ОП "КОНКУРЕНТНОСПОСОБНОСТ"</t>
  </si>
  <si>
    <t>ЕФРР - ОП "ОКОЛНА СРЕДА"</t>
  </si>
  <si>
    <t>ЕФРР - ОП "ТЕХНИЧЕСКА ПОМОЩ"</t>
  </si>
  <si>
    <t>98210</t>
  </si>
  <si>
    <t>ЕСФ - ОП "ЧОВЕШКИ РЕСУРСИ"</t>
  </si>
  <si>
    <t>ЕСФ - ОП "АДМИНИСТРАТИВЕН КАПАЦИТЕТ"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</si>
  <si>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</si>
  <si>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</si>
  <si>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</si>
  <si>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</si>
  <si>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</si>
  <si>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</si>
  <si>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t>ЕИК/БУЛСТАТ</t>
  </si>
  <si>
    <t>код от регистъра на бюджетните организации в СЕБРА</t>
  </si>
  <si>
    <t>към</t>
  </si>
  <si>
    <t>0100</t>
  </si>
  <si>
    <t>0200</t>
  </si>
  <si>
    <t>0300</t>
  </si>
  <si>
    <t>0400</t>
  </si>
  <si>
    <t>0500</t>
  </si>
  <si>
    <t>0600</t>
  </si>
  <si>
    <t>Разходи за лихви и отстъпки по облигации,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</si>
  <si>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</si>
  <si>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</si>
  <si>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</si>
  <si>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</si>
  <si>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t xml:space="preserve">Субсидии и други текущи трансфери за нефинансови предприятия 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</si>
  <si>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</si>
  <si>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</si>
  <si>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</si>
  <si>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</si>
  <si>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</si>
  <si>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</si>
  <si>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</si>
  <si>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</si>
  <si>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</si>
  <si>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</si>
  <si>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</si>
  <si>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</si>
  <si>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</si>
  <si>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</si>
  <si>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</si>
  <si>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</si>
  <si>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</si>
  <si>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</si>
  <si>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</si>
  <si>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</si>
  <si>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</si>
  <si>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</si>
  <si>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</si>
  <si>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</si>
  <si>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</si>
  <si>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</si>
  <si>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</si>
  <si>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</si>
  <si>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</si>
  <si>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</si>
  <si>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</si>
  <si>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</si>
  <si>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</si>
  <si>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</si>
  <si>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</si>
  <si>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</si>
  <si>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</si>
  <si>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</si>
  <si>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</si>
  <si>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</si>
  <si>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</si>
  <si>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</si>
  <si>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</si>
  <si>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</si>
  <si>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</si>
  <si>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</si>
  <si>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</si>
  <si>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</si>
  <si>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</si>
  <si>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</si>
  <si>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</si>
  <si>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</si>
  <si>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</si>
  <si>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</si>
  <si>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</si>
  <si>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</si>
  <si>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</si>
  <si>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</si>
  <si>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</si>
  <si>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</si>
  <si>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</si>
  <si>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</si>
  <si>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</si>
  <si>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</si>
  <si>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</si>
  <si>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</si>
  <si>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</si>
  <si>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</si>
  <si>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</si>
  <si>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</si>
  <si>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</si>
  <si>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</si>
  <si>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</si>
  <si>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</si>
  <si>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</si>
  <si>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</si>
  <si>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</si>
  <si>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</si>
  <si>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</si>
  <si>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</si>
  <si>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</si>
  <si>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</si>
  <si>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</si>
  <si>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</si>
  <si>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</si>
  <si>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</si>
  <si>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</si>
  <si>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2480</t>
  </si>
  <si>
    <t>9817</t>
  </si>
  <si>
    <t>2220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</si>
  <si>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</si>
  <si>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</si>
  <si>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</si>
  <si>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</si>
  <si>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</si>
  <si>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</si>
  <si>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</si>
  <si>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</si>
  <si>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</si>
  <si>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</si>
  <si>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</si>
  <si>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</si>
  <si>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</si>
  <si>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</si>
  <si>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</si>
  <si>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</si>
  <si>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</si>
  <si>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</si>
  <si>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</si>
  <si>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</si>
  <si>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</si>
  <si>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</si>
  <si>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</si>
  <si>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</si>
  <si>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</si>
  <si>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</si>
  <si>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</si>
  <si>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</si>
  <si>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</si>
  <si>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</si>
  <si>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</si>
  <si>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</si>
  <si>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</si>
  <si>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</si>
  <si>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</si>
  <si>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</si>
  <si>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</si>
  <si>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</si>
  <si>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</si>
  <si>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</si>
  <si>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</si>
  <si>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</si>
  <si>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</si>
  <si>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</si>
  <si>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</si>
  <si>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</si>
  <si>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</si>
  <si>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</si>
  <si>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</si>
  <si>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</si>
  <si>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</si>
  <si>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</si>
  <si>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</si>
  <si>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</si>
  <si>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</si>
  <si>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</si>
  <si>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</si>
  <si>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</si>
  <si>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</si>
  <si>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</si>
  <si>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</si>
  <si>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</si>
  <si>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</si>
  <si>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</si>
  <si>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</si>
  <si>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</si>
  <si>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</si>
  <si>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</si>
  <si>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</si>
  <si>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</si>
  <si>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</si>
  <si>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</si>
  <si>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</si>
  <si>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</si>
  <si>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</si>
  <si>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</si>
  <si>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</si>
  <si>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</si>
  <si>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</si>
  <si>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</si>
  <si>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</si>
  <si>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</si>
  <si>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</si>
  <si>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</si>
  <si>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</si>
  <si>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</si>
  <si>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</si>
  <si>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</si>
  <si>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</si>
  <si>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</si>
  <si>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</si>
  <si>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</si>
  <si>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</si>
  <si>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</si>
  <si>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</si>
  <si>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</si>
  <si>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</si>
  <si>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</si>
  <si>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</si>
  <si>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</si>
  <si>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</si>
  <si>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</si>
  <si>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</si>
  <si>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</si>
  <si>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</si>
  <si>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</si>
  <si>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</si>
  <si>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</si>
  <si>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</si>
  <si>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</si>
  <si>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</si>
  <si>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</si>
  <si>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</si>
  <si>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</si>
  <si>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</si>
  <si>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</si>
  <si>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</si>
  <si>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</si>
  <si>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</si>
  <si>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</si>
  <si>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</si>
  <si>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</si>
  <si>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</si>
  <si>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</si>
  <si>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</si>
  <si>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</si>
  <si>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</si>
  <si>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</si>
  <si>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</si>
  <si>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</si>
  <si>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</si>
  <si>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</si>
  <si>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</si>
  <si>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</si>
  <si>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</si>
  <si>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</si>
  <si>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</si>
  <si>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</si>
  <si>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</si>
  <si>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</si>
  <si>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</si>
  <si>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</si>
  <si>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</si>
  <si>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</si>
  <si>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</si>
  <si>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</si>
  <si>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</si>
  <si>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</si>
  <si>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</si>
  <si>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</si>
  <si>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</si>
  <si>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</si>
  <si>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</si>
  <si>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</si>
  <si>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</si>
  <si>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</si>
  <si>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</si>
  <si>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</si>
  <si>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</si>
  <si>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</si>
  <si>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</si>
  <si>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</si>
  <si>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</si>
  <si>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</si>
  <si>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</si>
  <si>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</si>
  <si>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</si>
  <si>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</si>
  <si>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</si>
  <si>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</si>
  <si>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</si>
  <si>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</si>
  <si>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</si>
  <si>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</si>
  <si>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</si>
  <si>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</si>
  <si>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</si>
  <si>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</si>
  <si>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</si>
  <si>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</si>
  <si>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</si>
  <si>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</si>
  <si>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</si>
  <si>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</si>
  <si>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</si>
  <si>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</si>
  <si>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</si>
  <si>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</si>
  <si>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</si>
  <si>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</si>
  <si>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</si>
  <si>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</si>
  <si>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</si>
  <si>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</si>
  <si>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</si>
  <si>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</si>
  <si>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</si>
  <si>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</si>
  <si>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</si>
  <si>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</si>
  <si>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</si>
  <si>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</si>
  <si>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</si>
  <si>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</si>
  <si>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</si>
  <si>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</si>
  <si>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</si>
  <si>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</si>
  <si>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</si>
  <si>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</si>
  <si>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</si>
  <si>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</si>
  <si>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</si>
  <si>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</si>
  <si>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</si>
  <si>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</si>
  <si>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</si>
  <si>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</si>
  <si>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</si>
  <si>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</si>
  <si>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</si>
  <si>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</si>
  <si>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</si>
  <si>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</si>
  <si>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</si>
  <si>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</si>
  <si>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</si>
  <si>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</si>
  <si>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</si>
  <si>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</si>
  <si>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</si>
  <si>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</si>
  <si>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</si>
  <si>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</si>
  <si>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</si>
  <si>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</si>
  <si>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</si>
  <si>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</si>
  <si>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</si>
  <si>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</si>
  <si>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</si>
  <si>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</si>
  <si>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</si>
  <si>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</si>
  <si>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</si>
  <si>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</si>
  <si>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</si>
  <si>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</si>
  <si>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</si>
  <si>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</si>
  <si>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</si>
  <si>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</si>
  <si>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</si>
  <si>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</si>
  <si>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</si>
  <si>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</si>
  <si>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</si>
  <si>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</si>
  <si>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</si>
  <si>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</si>
  <si>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</si>
  <si>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</si>
  <si>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</si>
  <si>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</si>
  <si>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</si>
  <si>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</si>
  <si>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</si>
  <si>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</si>
  <si>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</si>
  <si>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</si>
  <si>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</si>
  <si>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</si>
  <si>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</si>
  <si>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</si>
  <si>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</si>
  <si>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</si>
  <si>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</si>
  <si>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</si>
  <si>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</si>
  <si>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</si>
  <si>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</si>
  <si>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</si>
  <si>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</si>
  <si>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</si>
  <si>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</si>
  <si>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</si>
  <si>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</si>
  <si>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</si>
  <si>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</si>
  <si>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</si>
  <si>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</si>
  <si>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</si>
  <si>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</si>
  <si>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</si>
  <si>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</si>
  <si>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</si>
  <si>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</si>
  <si>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</si>
  <si>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</si>
  <si>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</si>
  <si>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</si>
  <si>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</si>
  <si>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</si>
  <si>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</si>
  <si>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</si>
  <si>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 и отстъпки по облигации, емитирани и търгувани на международните капиталови пазари</t>
  </si>
  <si>
    <t>Субсидии и други текущи трансфери на организации с нестопанска цел</t>
  </si>
  <si>
    <t>Получени чрез небюджетни предприятия средства от КФП по международни и други програми</t>
  </si>
  <si>
    <t>Платени лихви по активирани гаранции по заеми от  банки в страната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</si>
  <si>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</si>
  <si>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</si>
  <si>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</si>
  <si>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t>311 Детски градини</t>
  </si>
  <si>
    <t>312 Специални групи в детски градини за деца със СОП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</si>
  <si>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</si>
  <si>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</si>
  <si>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323 Училища по културата и училища по изкуствата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</si>
  <si>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</si>
  <si>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</si>
  <si>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</si>
  <si>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</si>
  <si>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</si>
  <si>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</si>
  <si>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</si>
  <si>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</si>
  <si>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458 Плащания за лекарствени продукти при злокачествени заболявания в условия на болнична медицинска помощ</t>
  </si>
  <si>
    <r>
      <t>Предприятие за управление на дейностите по опазване на околната среда (ПУДООС)  - ч</t>
    </r>
    <r>
      <rPr>
        <b/>
        <sz val="12"/>
        <rFont val="Times New Roman CYR"/>
        <family val="0"/>
      </rPr>
      <t>л. 60 от ЗООС</t>
    </r>
  </si>
  <si>
    <r>
      <t xml:space="preserve">Прогнозен размер на ан-гажиментите за поемане през </t>
    </r>
    <r>
      <rPr>
        <b/>
        <sz val="14"/>
        <color indexed="10"/>
        <rFont val="Times New Roman"/>
        <family val="1"/>
      </rPr>
      <t>2018 г.</t>
    </r>
  </si>
  <si>
    <r>
      <t xml:space="preserve">Прогнозен размер на ан-гажиментите за поемане през </t>
    </r>
    <r>
      <rPr>
        <b/>
        <sz val="14"/>
        <color indexed="12"/>
        <rFont val="Times New Roman"/>
        <family val="1"/>
      </rPr>
      <t>2019 г.</t>
    </r>
  </si>
  <si>
    <r>
      <t xml:space="preserve">Прогнозен размер на ан-гажиментите за поемане през </t>
    </r>
    <r>
      <rPr>
        <b/>
        <sz val="14"/>
        <color indexed="18"/>
        <rFont val="Times New Roman"/>
        <family val="1"/>
      </rPr>
      <t>2020 г.</t>
    </r>
  </si>
  <si>
    <r>
      <t xml:space="preserve">Прогнозен размер на ан-гажиментите за поемане през </t>
    </r>
    <r>
      <rPr>
        <b/>
        <sz val="14"/>
        <color indexed="36"/>
        <rFont val="Times New Roman"/>
        <family val="1"/>
      </rPr>
      <t xml:space="preserve">2021 </t>
    </r>
    <r>
      <rPr>
        <b/>
        <sz val="14"/>
        <color indexed="18"/>
        <rFont val="Times New Roman"/>
        <family val="1"/>
      </rPr>
      <t>г.</t>
    </r>
  </si>
  <si>
    <t>223 Държавна агенция "Разузнаване"</t>
  </si>
  <si>
    <t>b4412</t>
  </si>
  <si>
    <t>d4255</t>
  </si>
  <si>
    <t>c4598</t>
  </si>
  <si>
    <t>Министерски съвет</t>
  </si>
  <si>
    <t xml:space="preserve">                   ОТЧЕТ ЗА КАСОВОТО ИЗПЪЛНЕНИЕ НА СМЕТКИТЕ ЗА ЧУЖДИ СРЕДСТВА</t>
  </si>
  <si>
    <t>Чужди средства</t>
  </si>
  <si>
    <t>I. ПРИХОДИ, ПОМОЩИ И ДАРЕНИЯ</t>
  </si>
  <si>
    <t>1. Персонал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</si>
  <si>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</si>
  <si>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</si>
  <si>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</si>
  <si>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</si>
  <si>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</si>
  <si>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</si>
  <si>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</si>
  <si>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</si>
  <si>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</si>
  <si>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</si>
  <si>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</si>
  <si>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</si>
  <si>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2.2 Приходи от такси</t>
  </si>
  <si>
    <t>Росица Баръмова</t>
  </si>
  <si>
    <t>Румяна Петрова</t>
  </si>
  <si>
    <t>02/ 940 28 03</t>
  </si>
  <si>
    <t>Марина Станиславова</t>
  </si>
  <si>
    <t>Годишен         уточнен план                           2020 г.</t>
  </si>
  <si>
    <t>ОТЧЕТ               2020 г.</t>
  </si>
  <si>
    <t>IV. Вноска в общия бюджет на ЕС</t>
  </si>
  <si>
    <t>10.11.2020 г.</t>
  </si>
</sst>
</file>

<file path=xl/styles.xml><?xml version="1.0" encoding="utf-8"?>
<styleSheet xmlns="http://schemas.openxmlformats.org/spreadsheetml/2006/main">
  <numFmts count="4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_-;\-* #,##0_-;_-* &quot;-&quot;_-;_-@_-"/>
    <numFmt numFmtId="170" formatCode="_-* #,##0.00\ &quot;лв.&quot;_-;\-* #,##0.00\ &quot;лв.&quot;_-;_-* &quot;-&quot;??\ &quot;лв.&quot;_-;_-@_-"/>
    <numFmt numFmtId="171" formatCode="_-* #,##0.00_-;\-* #,##0.00_-;_-* &quot;-&quot;??_-;_-@_-"/>
    <numFmt numFmtId="172" formatCode="_-* #,##0\ _л_в_._-;\-* #,##0\ _л_в_._-;_-* &quot;-&quot;\ _л_в_._-;_-@_-"/>
    <numFmt numFmtId="173" formatCode="_-* #,##0.00\ _л_в_._-;\-* #,##0.00\ _л_в_._-;_-* &quot;-&quot;??\ _л_в_._-;_-@_-"/>
    <numFmt numFmtId="174" formatCode="_-* #,##0\ &quot;ëâ&quot;_-;\-* #,##0\ &quot;ëâ&quot;_-;_-* &quot;-&quot;\ &quot;ëâ&quot;_-;_-@_-"/>
    <numFmt numFmtId="175" formatCode="_-* #,##0\ _ë_â_-;\-* #,##0\ _ë_â_-;_-* &quot;-&quot;\ _ë_â_-;_-@_-"/>
    <numFmt numFmtId="176" formatCode="_-* #,##0.00\ &quot;ëâ&quot;_-;\-* #,##0.00\ &quot;ëâ&quot;_-;_-* &quot;-&quot;??\ &quot;ëâ&quot;_-;_-@_-"/>
    <numFmt numFmtId="177" formatCode="_-* #,##0.00\ _ë_â_-;\-* #,##0.00\ _ë_â_-;_-* &quot;-&quot;??\ _ë_â_-;_-@_-"/>
    <numFmt numFmtId="178" formatCode="0.0"/>
    <numFmt numFmtId="179" formatCode="dd\.m\.yyyy\ &quot;г.&quot;;@"/>
    <numFmt numFmtId="180" formatCode="000"/>
    <numFmt numFmtId="181" formatCode="0#&quot;-&quot;0#"/>
    <numFmt numFmtId="182" formatCode="0000"/>
    <numFmt numFmtId="183" formatCode="00&quot;-&quot;0#"/>
    <numFmt numFmtId="184" formatCode="0&quot; &quot;#&quot; &quot;#"/>
    <numFmt numFmtId="185" formatCode="00"/>
    <numFmt numFmtId="186" formatCode="0&quot; &quot;0&quot; &quot;0&quot; &quot;0"/>
    <numFmt numFmtId="187" formatCode="&quot;x&quot;"/>
    <numFmt numFmtId="188" formatCode="#,##0\ &quot;лв.&quot;;[Red]\(#,##0\)"/>
    <numFmt numFmtId="189" formatCode="#,##0;[Red]\(#,##0\)"/>
    <numFmt numFmtId="190" formatCode="#,##0;\(#,##0\)"/>
    <numFmt numFmtId="191" formatCode="[$-402]dd\ mmmm\ yyyy\ &quot;г.&quot;"/>
    <numFmt numFmtId="192" formatCode="&quot;II. ОБЩО РАЗХОДИ ЗА ДЕЙНОСТ &quot;0&quot;&quot;0&quot;&quot;0&quot;&quot;0"/>
    <numFmt numFmtId="193" formatCode="00&quot;.&quot;00&quot;.&quot;0000&quot; г.&quot;"/>
    <numFmt numFmtId="194" formatCode="00000"/>
    <numFmt numFmtId="195" formatCode="&quot;БЮДЖЕТ Годишен         уточнен план &quot;0000&quot; г.&quot;"/>
    <numFmt numFmtId="196" formatCode="&quot;за &quot;0000&quot; г.&quot;"/>
    <numFmt numFmtId="197" formatCode="&quot;към &quot;00&quot;.&quot;00&quot;.&quot;0000&quot; г.&quot;"/>
    <numFmt numFmtId="198" formatCode="0000&quot; &quot;0000&quot; &quot;0000&quot; &quot;0000"/>
    <numFmt numFmtId="199" formatCode="0000&quot; &quot;0000&quot; &quot;0000"/>
    <numFmt numFmtId="200" formatCode="0000&quot; &quot;0000"/>
    <numFmt numFmtId="201" formatCode="&quot;МАКЕТ ЗА &quot;0000&quot; г.&quot;"/>
    <numFmt numFmtId="202" formatCode="#,##0&quot; &quot;;[Red]\(#,##0\)"/>
    <numFmt numFmtId="203" formatCode="000&quot; &quot;000&quot; &quot;000"/>
  </numFmts>
  <fonts count="207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12"/>
      <name val="Arial CY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b/>
      <sz val="12"/>
      <name val="Times New Roman CYR"/>
      <family val="0"/>
    </font>
    <font>
      <sz val="12"/>
      <name val="Times New Roman Cyr"/>
      <family val="0"/>
    </font>
    <font>
      <i/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4"/>
      <name val="Times New Roman CYR"/>
      <family val="1"/>
    </font>
    <font>
      <sz val="10"/>
      <name val="Arial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sz val="12"/>
      <name val="Times New Roman"/>
      <family val="1"/>
    </font>
    <font>
      <sz val="14"/>
      <name val="Palatino Linotype"/>
      <family val="1"/>
    </font>
    <font>
      <sz val="14"/>
      <name val="Times New Roman"/>
      <family val="1"/>
    </font>
    <font>
      <sz val="8"/>
      <name val="Palatino Linotype"/>
      <family val="1"/>
    </font>
    <font>
      <sz val="14"/>
      <color indexed="9"/>
      <name val="Times New Roman"/>
      <family val="1"/>
    </font>
    <font>
      <sz val="16"/>
      <name val="Times New Roman CYR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4"/>
      <name val="Palatino Linotype"/>
      <family val="1"/>
    </font>
    <font>
      <b/>
      <sz val="12"/>
      <color indexed="12"/>
      <name val="Times New Roman"/>
      <family val="1"/>
    </font>
    <font>
      <sz val="14"/>
      <color indexed="12"/>
      <name val="Palatino Linotype"/>
      <family val="1"/>
    </font>
    <font>
      <b/>
      <sz val="12"/>
      <color indexed="12"/>
      <name val="Palatino Linotype"/>
      <family val="1"/>
    </font>
    <font>
      <sz val="12"/>
      <color indexed="12"/>
      <name val="Palatino Linotype"/>
      <family val="1"/>
    </font>
    <font>
      <sz val="10"/>
      <color indexed="12"/>
      <name val="Palatino Linotype"/>
      <family val="1"/>
    </font>
    <font>
      <i/>
      <sz val="12"/>
      <name val="Times New Roman"/>
      <family val="1"/>
    </font>
    <font>
      <sz val="10"/>
      <name val="Palatino Linotype"/>
      <family val="1"/>
    </font>
    <font>
      <b/>
      <sz val="14"/>
      <color indexed="10"/>
      <name val="Times New Roman"/>
      <family val="1"/>
    </font>
    <font>
      <b/>
      <sz val="14"/>
      <color indexed="18"/>
      <name val="Times New Roman"/>
      <family val="1"/>
    </font>
    <font>
      <b/>
      <sz val="14"/>
      <color indexed="36"/>
      <name val="Times New Roman"/>
      <family val="1"/>
    </font>
    <font>
      <sz val="10"/>
      <color indexed="12"/>
      <name val="Times New Roman"/>
      <family val="1"/>
    </font>
    <font>
      <sz val="12"/>
      <color indexed="12"/>
      <name val="Times New Roman"/>
      <family val="1"/>
    </font>
    <font>
      <b/>
      <i/>
      <sz val="14"/>
      <name val="Times New Roman"/>
      <family val="1"/>
    </font>
    <font>
      <b/>
      <i/>
      <sz val="12"/>
      <color indexed="12"/>
      <name val="Times New Roman"/>
      <family val="1"/>
    </font>
    <font>
      <i/>
      <sz val="12"/>
      <color indexed="12"/>
      <name val="Times New Roman"/>
      <family val="1"/>
    </font>
    <font>
      <i/>
      <sz val="10"/>
      <color indexed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sz val="13"/>
      <color indexed="18"/>
      <name val="Times New Roman CYR"/>
      <family val="1"/>
    </font>
    <font>
      <b/>
      <sz val="13"/>
      <color indexed="16"/>
      <name val="Times New Roman CYR"/>
      <family val="1"/>
    </font>
    <font>
      <sz val="12"/>
      <color indexed="18"/>
      <name val="Times New Roman CYR"/>
      <family val="1"/>
    </font>
    <font>
      <b/>
      <sz val="14"/>
      <color indexed="10"/>
      <name val="Times New Roman CYR"/>
      <family val="1"/>
    </font>
    <font>
      <b/>
      <sz val="12"/>
      <color indexed="62"/>
      <name val="Times New Roman CYR"/>
      <family val="0"/>
    </font>
    <font>
      <b/>
      <i/>
      <sz val="12"/>
      <color indexed="62"/>
      <name val="Times New Roman CYR"/>
      <family val="0"/>
    </font>
    <font>
      <b/>
      <i/>
      <sz val="12"/>
      <color indexed="18"/>
      <name val="Times New Roman Bold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b/>
      <sz val="14"/>
      <color indexed="16"/>
      <name val="Times New Roman CYR"/>
      <family val="1"/>
    </font>
    <font>
      <b/>
      <i/>
      <sz val="12"/>
      <color indexed="16"/>
      <name val="Times New Roman Bold"/>
      <family val="0"/>
    </font>
    <font>
      <sz val="12"/>
      <color indexed="16"/>
      <name val="Times New Roman Bold"/>
      <family val="0"/>
    </font>
    <font>
      <b/>
      <sz val="12"/>
      <color indexed="18"/>
      <name val="Times New Roman CYR"/>
      <family val="0"/>
    </font>
    <font>
      <b/>
      <sz val="11"/>
      <name val="Times New Roman Cyr"/>
      <family val="1"/>
    </font>
    <font>
      <b/>
      <i/>
      <sz val="11"/>
      <color indexed="18"/>
      <name val="Times New Roman Bold"/>
      <family val="0"/>
    </font>
    <font>
      <sz val="12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1"/>
      <name val="Times New Roman CYR"/>
      <family val="1"/>
    </font>
    <font>
      <b/>
      <i/>
      <sz val="14"/>
      <color indexed="18"/>
      <name val="Times New Roman CYR"/>
      <family val="1"/>
    </font>
    <font>
      <b/>
      <sz val="10"/>
      <name val="Times New Roman"/>
      <family val="1"/>
    </font>
    <font>
      <b/>
      <sz val="10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name val="Times New Roman Cyr"/>
      <family val="1"/>
    </font>
    <font>
      <b/>
      <i/>
      <sz val="10"/>
      <color indexed="10"/>
      <name val="Times New Roman CYR"/>
      <family val="1"/>
    </font>
    <font>
      <b/>
      <i/>
      <sz val="14"/>
      <color indexed="20"/>
      <name val="Times New Roman CYR"/>
      <family val="0"/>
    </font>
    <font>
      <b/>
      <sz val="12"/>
      <color indexed="20"/>
      <name val="Times New Roman CYR"/>
      <family val="0"/>
    </font>
    <font>
      <b/>
      <i/>
      <sz val="14"/>
      <color indexed="10"/>
      <name val="Times New Roman CYR"/>
      <family val="1"/>
    </font>
    <font>
      <b/>
      <sz val="12"/>
      <color indexed="16"/>
      <name val="Times New Roman CYR"/>
      <family val="1"/>
    </font>
    <font>
      <b/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1"/>
      <name val="Times New Roman"/>
      <family val="1"/>
    </font>
    <font>
      <i/>
      <sz val="11"/>
      <name val="Times New Roman CYR"/>
      <family val="0"/>
    </font>
    <font>
      <b/>
      <sz val="13"/>
      <name val="Times New Roman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i/>
      <sz val="11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b/>
      <i/>
      <sz val="14"/>
      <color indexed="20"/>
      <name val="Times New Roman"/>
      <family val="1"/>
    </font>
    <font>
      <b/>
      <i/>
      <sz val="14"/>
      <color indexed="18"/>
      <name val="Times New Roman"/>
      <family val="1"/>
    </font>
    <font>
      <b/>
      <i/>
      <sz val="14"/>
      <color indexed="16"/>
      <name val="Times New Roman"/>
      <family val="1"/>
    </font>
    <font>
      <b/>
      <i/>
      <sz val="10"/>
      <color indexed="10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i/>
      <sz val="10"/>
      <color indexed="1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8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2"/>
      <color indexed="16"/>
      <name val="Times New Roman"/>
      <family val="1"/>
    </font>
    <font>
      <sz val="12"/>
      <color indexed="16"/>
      <name val="Times New Roman CYR"/>
      <family val="0"/>
    </font>
    <font>
      <sz val="12"/>
      <color indexed="20"/>
      <name val="Times New Roman Cyr"/>
      <family val="0"/>
    </font>
    <font>
      <sz val="12"/>
      <color indexed="20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sz val="10"/>
      <color indexed="16"/>
      <name val="Times New Roman"/>
      <family val="1"/>
    </font>
    <font>
      <sz val="12"/>
      <color indexed="16"/>
      <name val="Times New Roman"/>
      <family val="1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i/>
      <sz val="12"/>
      <color indexed="18"/>
      <name val="Times New Roman Cyr"/>
      <family val="1"/>
    </font>
    <font>
      <b/>
      <sz val="12"/>
      <color indexed="8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2"/>
      <color indexed="18"/>
      <name val="Times New Roman Cyr"/>
      <family val="0"/>
    </font>
    <font>
      <b/>
      <i/>
      <sz val="13"/>
      <color indexed="18"/>
      <name val="Times New Roman Cyr"/>
      <family val="0"/>
    </font>
    <font>
      <sz val="12"/>
      <color indexed="42"/>
      <name val="Times New Roman CYR"/>
      <family val="1"/>
    </font>
    <font>
      <b/>
      <sz val="12"/>
      <color indexed="9"/>
      <name val="Times New Roman Cyr"/>
      <family val="1"/>
    </font>
    <font>
      <sz val="12"/>
      <color indexed="9"/>
      <name val="Times New Roman CYR"/>
      <family val="1"/>
    </font>
    <font>
      <b/>
      <sz val="12"/>
      <color indexed="9"/>
      <name val="Times New Roman"/>
      <family val="1"/>
    </font>
    <font>
      <b/>
      <sz val="12"/>
      <color indexed="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Hebar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Hebar"/>
      <family val="0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800000"/>
      <name val="Times New Roman CYR"/>
      <family val="0"/>
    </font>
    <font>
      <b/>
      <sz val="12"/>
      <color rgb="FF800000"/>
      <name val="Times New Roman"/>
      <family val="1"/>
    </font>
    <font>
      <sz val="12"/>
      <color rgb="FF800000"/>
      <name val="Times New Roman CYR"/>
      <family val="0"/>
    </font>
    <font>
      <sz val="12"/>
      <color rgb="FFA50021"/>
      <name val="Times New Roman Cyr"/>
      <family val="0"/>
    </font>
    <font>
      <sz val="12"/>
      <color rgb="FF660066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sz val="13"/>
      <color rgb="FF800000"/>
      <name val="Times New Roman CYR"/>
      <family val="0"/>
    </font>
    <font>
      <sz val="10"/>
      <color rgb="FF800000"/>
      <name val="Times New Roman"/>
      <family val="1"/>
    </font>
    <font>
      <sz val="12"/>
      <color rgb="FF800000"/>
      <name val="Times New Roman"/>
      <family val="1"/>
    </font>
    <font>
      <b/>
      <i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i/>
      <sz val="12"/>
      <color rgb="FF000099"/>
      <name val="Times New Roman Cyr"/>
      <family val="1"/>
    </font>
    <font>
      <b/>
      <sz val="12"/>
      <color rgb="FF000000"/>
      <name val="Times New Roman Cyr"/>
      <family val="0"/>
    </font>
    <font>
      <b/>
      <u val="single"/>
      <sz val="12"/>
      <color rgb="FF000099"/>
      <name val="Times New Roman CYR"/>
      <family val="0"/>
    </font>
    <font>
      <b/>
      <sz val="12"/>
      <color rgb="FF000099"/>
      <name val="Times New Roman Cyr"/>
      <family val="0"/>
    </font>
    <font>
      <b/>
      <i/>
      <sz val="13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2"/>
      <color rgb="FF000099"/>
      <name val="Times New Roman CYR"/>
      <family val="0"/>
    </font>
    <font>
      <sz val="12"/>
      <color rgb="FFCCFFCC"/>
      <name val="Times New Roman CYR"/>
      <family val="1"/>
    </font>
    <font>
      <b/>
      <sz val="12"/>
      <color theme="0"/>
      <name val="Times New Roman Cyr"/>
      <family val="1"/>
    </font>
    <font>
      <sz val="12"/>
      <color theme="0"/>
      <name val="Times New Roman CYR"/>
      <family val="1"/>
    </font>
    <font>
      <b/>
      <sz val="13"/>
      <color rgb="FF000080"/>
      <name val="Times New Roman CYR"/>
      <family val="1"/>
    </font>
    <font>
      <b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sz val="11"/>
      <color rgb="FF000000"/>
      <name val="Arial"/>
      <family val="2"/>
    </font>
    <font>
      <b/>
      <sz val="12"/>
      <color theme="0"/>
      <name val="Times New Roman"/>
      <family val="1"/>
    </font>
    <font>
      <b/>
      <sz val="12"/>
      <color rgb="FF800000"/>
      <name val="Arial"/>
      <family val="2"/>
    </font>
    <font>
      <b/>
      <sz val="8"/>
      <name val="Hebar"/>
      <family val="2"/>
    </font>
  </fonts>
  <fills count="6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AFDCF"/>
        <bgColor indexed="64"/>
      </patternFill>
    </fill>
    <fill>
      <patternFill patternType="solid">
        <fgColor rgb="FFEBFDC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43"/>
        <bgColor indexed="64"/>
      </patternFill>
    </fill>
  </fills>
  <borders count="1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 style="thick"/>
      <top style="thick"/>
      <bottom style="thick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medium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thin"/>
      <bottom style="thin"/>
    </border>
    <border>
      <left style="medium"/>
      <right style="medium"/>
      <top style="hair"/>
      <bottom style="thin"/>
    </border>
    <border>
      <left style="medium"/>
      <right style="medium"/>
      <top>
        <color indexed="63"/>
      </top>
      <bottom style="hair"/>
    </border>
    <border>
      <left style="medium"/>
      <right style="medium"/>
      <top style="medium"/>
      <bottom style="hair"/>
    </border>
    <border>
      <left style="medium"/>
      <right style="medium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dashed"/>
    </border>
    <border>
      <left style="thin"/>
      <right style="thin"/>
      <top style="hair"/>
      <bottom style="dashed"/>
    </border>
    <border>
      <left style="thin"/>
      <right style="medium"/>
      <top style="hair"/>
      <bottom style="dashed"/>
    </border>
    <border>
      <left style="medium"/>
      <right style="thin"/>
      <top style="dashed"/>
      <bottom style="hair"/>
    </border>
    <border>
      <left style="thin"/>
      <right style="thin"/>
      <top style="dashed"/>
      <bottom style="hair"/>
    </border>
    <border>
      <left style="thin"/>
      <right style="medium"/>
      <top style="dashed"/>
      <bottom style="hair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dashed"/>
      <bottom style="hair"/>
    </border>
    <border>
      <left>
        <color indexed="63"/>
      </left>
      <right style="medium"/>
      <top style="hair"/>
      <bottom style="dashed"/>
    </border>
    <border>
      <left>
        <color indexed="63"/>
      </left>
      <right style="medium"/>
      <top style="dashed"/>
      <bottom style="dashed"/>
    </border>
    <border>
      <left>
        <color indexed="63"/>
      </left>
      <right style="medium"/>
      <top style="dashed"/>
      <bottom style="thin"/>
    </border>
    <border>
      <left style="thin"/>
      <right style="medium"/>
      <top style="dashed"/>
      <bottom style="dashed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dashed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 style="medium"/>
      <top style="double"/>
      <bottom style="thin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dashed"/>
      <bottom style="hair"/>
    </border>
    <border>
      <left>
        <color indexed="63"/>
      </left>
      <right>
        <color indexed="63"/>
      </right>
      <top style="hair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thin"/>
      <top style="medium"/>
      <bottom style="thin"/>
    </border>
    <border>
      <left style="thin"/>
      <right style="medium"/>
      <top style="dashed"/>
      <bottom style="thin"/>
    </border>
    <border>
      <left style="thin"/>
      <right>
        <color indexed="63"/>
      </right>
      <top style="thin"/>
      <bottom style="double"/>
    </border>
    <border>
      <left style="medium"/>
      <right style="medium"/>
      <top style="dashed"/>
      <bottom style="hair"/>
    </border>
    <border>
      <left style="medium"/>
      <right style="medium"/>
      <top style="hair"/>
      <bottom style="dashed"/>
    </border>
    <border>
      <left style="medium"/>
      <right style="medium"/>
      <top style="dashed"/>
      <bottom style="dashed"/>
    </border>
    <border>
      <left style="medium"/>
      <right style="medium"/>
      <top style="dashed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>
        <color indexed="63"/>
      </right>
      <top style="thin"/>
      <bottom style="dashed"/>
    </border>
    <border>
      <left style="medium"/>
      <right style="medium"/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 style="medium"/>
      <top style="thin"/>
      <bottom style="dashed"/>
    </border>
    <border>
      <left style="thin"/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4" fillId="2" borderId="0" applyNumberFormat="0" applyBorder="0" applyAlignment="0" applyProtection="0"/>
    <xf numFmtId="0" fontId="154" fillId="3" borderId="0" applyNumberFormat="0" applyBorder="0" applyAlignment="0" applyProtection="0"/>
    <xf numFmtId="0" fontId="154" fillId="4" borderId="0" applyNumberFormat="0" applyBorder="0" applyAlignment="0" applyProtection="0"/>
    <xf numFmtId="0" fontId="154" fillId="5" borderId="0" applyNumberFormat="0" applyBorder="0" applyAlignment="0" applyProtection="0"/>
    <xf numFmtId="0" fontId="154" fillId="6" borderId="0" applyNumberFormat="0" applyBorder="0" applyAlignment="0" applyProtection="0"/>
    <xf numFmtId="0" fontId="154" fillId="7" borderId="0" applyNumberFormat="0" applyBorder="0" applyAlignment="0" applyProtection="0"/>
    <xf numFmtId="0" fontId="154" fillId="8" borderId="0" applyNumberFormat="0" applyBorder="0" applyAlignment="0" applyProtection="0"/>
    <xf numFmtId="0" fontId="154" fillId="9" borderId="0" applyNumberFormat="0" applyBorder="0" applyAlignment="0" applyProtection="0"/>
    <xf numFmtId="0" fontId="154" fillId="10" borderId="0" applyNumberFormat="0" applyBorder="0" applyAlignment="0" applyProtection="0"/>
    <xf numFmtId="0" fontId="154" fillId="11" borderId="0" applyNumberFormat="0" applyBorder="0" applyAlignment="0" applyProtection="0"/>
    <xf numFmtId="0" fontId="154" fillId="12" borderId="0" applyNumberFormat="0" applyBorder="0" applyAlignment="0" applyProtection="0"/>
    <xf numFmtId="0" fontId="154" fillId="13" borderId="0" applyNumberFormat="0" applyBorder="0" applyAlignment="0" applyProtection="0"/>
    <xf numFmtId="0" fontId="155" fillId="14" borderId="0" applyNumberFormat="0" applyBorder="0" applyAlignment="0" applyProtection="0"/>
    <xf numFmtId="0" fontId="155" fillId="15" borderId="0" applyNumberFormat="0" applyBorder="0" applyAlignment="0" applyProtection="0"/>
    <xf numFmtId="0" fontId="155" fillId="16" borderId="0" applyNumberFormat="0" applyBorder="0" applyAlignment="0" applyProtection="0"/>
    <xf numFmtId="0" fontId="155" fillId="17" borderId="0" applyNumberFormat="0" applyBorder="0" applyAlignment="0" applyProtection="0"/>
    <xf numFmtId="0" fontId="155" fillId="18" borderId="0" applyNumberFormat="0" applyBorder="0" applyAlignment="0" applyProtection="0"/>
    <xf numFmtId="0" fontId="155" fillId="19" borderId="0" applyNumberFormat="0" applyBorder="0" applyAlignment="0" applyProtection="0"/>
    <xf numFmtId="0" fontId="155" fillId="20" borderId="0" applyNumberFormat="0" applyBorder="0" applyAlignment="0" applyProtection="0"/>
    <xf numFmtId="0" fontId="155" fillId="21" borderId="0" applyNumberFormat="0" applyBorder="0" applyAlignment="0" applyProtection="0"/>
    <xf numFmtId="0" fontId="155" fillId="22" borderId="0" applyNumberFormat="0" applyBorder="0" applyAlignment="0" applyProtection="0"/>
    <xf numFmtId="0" fontId="155" fillId="23" borderId="0" applyNumberFormat="0" applyBorder="0" applyAlignment="0" applyProtection="0"/>
    <xf numFmtId="0" fontId="155" fillId="24" borderId="0" applyNumberFormat="0" applyBorder="0" applyAlignment="0" applyProtection="0"/>
    <xf numFmtId="0" fontId="155" fillId="25" borderId="0" applyNumberFormat="0" applyBorder="0" applyAlignment="0" applyProtection="0"/>
    <xf numFmtId="0" fontId="156" fillId="26" borderId="0" applyNumberFormat="0" applyBorder="0" applyAlignment="0" applyProtection="0"/>
    <xf numFmtId="0" fontId="157" fillId="27" borderId="1" applyNumberFormat="0" applyAlignment="0" applyProtection="0"/>
    <xf numFmtId="0" fontId="158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159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61" fillId="29" borderId="0" applyNumberFormat="0" applyBorder="0" applyAlignment="0" applyProtection="0"/>
    <xf numFmtId="0" fontId="162" fillId="0" borderId="3" applyNumberFormat="0" applyFill="0" applyAlignment="0" applyProtection="0"/>
    <xf numFmtId="0" fontId="163" fillId="0" borderId="4" applyNumberFormat="0" applyFill="0" applyAlignment="0" applyProtection="0"/>
    <xf numFmtId="0" fontId="164" fillId="0" borderId="5" applyNumberFormat="0" applyFill="0" applyAlignment="0" applyProtection="0"/>
    <xf numFmtId="0" fontId="164" fillId="0" borderId="0" applyNumberFormat="0" applyFill="0" applyBorder="0" applyAlignment="0" applyProtection="0"/>
    <xf numFmtId="0" fontId="165" fillId="0" borderId="0" applyNumberFormat="0" applyFill="0" applyBorder="0" applyAlignment="0" applyProtection="0"/>
    <xf numFmtId="0" fontId="166" fillId="0" borderId="0" applyNumberFormat="0" applyFill="0" applyBorder="0" applyAlignment="0" applyProtection="0"/>
    <xf numFmtId="0" fontId="167" fillId="30" borderId="1" applyNumberFormat="0" applyAlignment="0" applyProtection="0"/>
    <xf numFmtId="0" fontId="168" fillId="0" borderId="6" applyNumberFormat="0" applyFill="0" applyAlignment="0" applyProtection="0"/>
    <xf numFmtId="0" fontId="169" fillId="31" borderId="0" applyNumberFormat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170" fillId="0" borderId="0">
      <alignment/>
      <protection/>
    </xf>
    <xf numFmtId="0" fontId="154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9" fillId="0" borderId="0">
      <alignment/>
      <protection/>
    </xf>
    <xf numFmtId="0" fontId="0" fillId="32" borderId="7" applyNumberFormat="0" applyFont="0" applyAlignment="0" applyProtection="0"/>
    <xf numFmtId="0" fontId="171" fillId="27" borderId="8" applyNumberFormat="0" applyAlignment="0" applyProtection="0"/>
    <xf numFmtId="9" fontId="0" fillId="0" borderId="0" applyFont="0" applyFill="0" applyBorder="0" applyAlignment="0" applyProtection="0"/>
    <xf numFmtId="0" fontId="172" fillId="0" borderId="0" applyNumberFormat="0" applyFill="0" applyBorder="0" applyAlignment="0" applyProtection="0"/>
    <xf numFmtId="0" fontId="173" fillId="0" borderId="9" applyNumberFormat="0" applyFill="0" applyAlignment="0" applyProtection="0"/>
    <xf numFmtId="0" fontId="174" fillId="0" borderId="0" applyNumberFormat="0" applyFill="0" applyBorder="0" applyAlignment="0" applyProtection="0"/>
  </cellStyleXfs>
  <cellXfs count="1097">
    <xf numFmtId="0" fontId="0" fillId="0" borderId="0" xfId="0" applyAlignment="1">
      <alignment/>
    </xf>
    <xf numFmtId="0" fontId="6" fillId="33" borderId="0" xfId="58" applyFont="1" applyFill="1" applyAlignment="1">
      <alignment vertical="center"/>
      <protection/>
    </xf>
    <xf numFmtId="0" fontId="6" fillId="0" borderId="0" xfId="58" applyFont="1" applyAlignment="1" quotePrefix="1">
      <alignment vertical="center"/>
      <protection/>
    </xf>
    <xf numFmtId="3" fontId="6" fillId="0" borderId="0" xfId="58" applyNumberFormat="1" applyFont="1" applyAlignment="1" applyProtection="1">
      <alignment horizontal="right" vertical="center"/>
      <protection/>
    </xf>
    <xf numFmtId="3" fontId="20" fillId="0" borderId="10" xfId="58" applyNumberFormat="1" applyFont="1" applyFill="1" applyBorder="1" applyAlignment="1" quotePrefix="1">
      <alignment horizontal="center" vertical="center"/>
      <protection/>
    </xf>
    <xf numFmtId="0" fontId="6" fillId="0" borderId="11" xfId="58" applyFont="1" applyBorder="1" applyAlignment="1">
      <alignment vertical="center" wrapText="1"/>
      <protection/>
    </xf>
    <xf numFmtId="3" fontId="6" fillId="0" borderId="11" xfId="58" applyNumberFormat="1" applyFont="1" applyBorder="1" applyAlignment="1">
      <alignment horizontal="right" vertical="center"/>
      <protection/>
    </xf>
    <xf numFmtId="3" fontId="6" fillId="0" borderId="12" xfId="58" applyNumberFormat="1" applyFont="1" applyBorder="1" applyAlignment="1">
      <alignment horizontal="right" vertical="center"/>
      <protection/>
    </xf>
    <xf numFmtId="0" fontId="6" fillId="0" borderId="13" xfId="58" applyFont="1" applyBorder="1" applyAlignment="1">
      <alignment vertical="center" wrapText="1"/>
      <protection/>
    </xf>
    <xf numFmtId="0" fontId="6" fillId="34" borderId="0" xfId="58" applyFont="1" applyFill="1" applyAlignment="1" applyProtection="1">
      <alignment vertical="center"/>
      <protection/>
    </xf>
    <xf numFmtId="0" fontId="21" fillId="0" borderId="0" xfId="58" applyFont="1">
      <alignment/>
      <protection/>
    </xf>
    <xf numFmtId="0" fontId="21" fillId="0" borderId="0" xfId="58" applyFont="1" applyAlignment="1">
      <alignment/>
      <protection/>
    </xf>
    <xf numFmtId="0" fontId="21" fillId="0" borderId="0" xfId="58" applyFont="1" applyAlignment="1">
      <alignment wrapText="1"/>
      <protection/>
    </xf>
    <xf numFmtId="3" fontId="21" fillId="0" borderId="0" xfId="58" applyNumberFormat="1" applyFont="1" applyAlignment="1">
      <alignment/>
      <protection/>
    </xf>
    <xf numFmtId="0" fontId="19" fillId="0" borderId="0" xfId="58">
      <alignment/>
      <protection/>
    </xf>
    <xf numFmtId="0" fontId="8" fillId="0" borderId="0" xfId="58" applyFont="1" applyAlignment="1">
      <alignment/>
      <protection/>
    </xf>
    <xf numFmtId="0" fontId="21" fillId="35" borderId="0" xfId="58" applyFont="1" applyFill="1">
      <alignment/>
      <protection/>
    </xf>
    <xf numFmtId="182" fontId="21" fillId="0" borderId="0" xfId="58" applyNumberFormat="1" applyFont="1">
      <alignment/>
      <protection/>
    </xf>
    <xf numFmtId="0" fontId="21" fillId="35" borderId="0" xfId="58" applyFont="1" applyFill="1" applyBorder="1">
      <alignment/>
      <protection/>
    </xf>
    <xf numFmtId="3" fontId="18" fillId="35" borderId="0" xfId="58" applyNumberFormat="1" applyFont="1" applyFill="1" applyBorder="1" applyAlignment="1">
      <alignment horizontal="right"/>
      <protection/>
    </xf>
    <xf numFmtId="0" fontId="19" fillId="35" borderId="0" xfId="58" applyFill="1" applyBorder="1">
      <alignment/>
      <protection/>
    </xf>
    <xf numFmtId="0" fontId="21" fillId="0" borderId="0" xfId="58" applyFont="1" applyFill="1">
      <alignment/>
      <protection/>
    </xf>
    <xf numFmtId="0" fontId="18" fillId="0" borderId="0" xfId="58" applyFont="1" applyBorder="1" applyAlignment="1">
      <alignment vertical="center"/>
      <protection/>
    </xf>
    <xf numFmtId="3" fontId="6" fillId="0" borderId="14" xfId="58" applyNumberFormat="1" applyFont="1" applyBorder="1" applyAlignment="1">
      <alignment horizontal="right" vertical="center"/>
      <protection/>
    </xf>
    <xf numFmtId="0" fontId="26" fillId="0" borderId="0" xfId="59" applyFont="1" applyAlignment="1">
      <alignment vertical="center"/>
      <protection/>
    </xf>
    <xf numFmtId="0" fontId="27" fillId="0" borderId="0" xfId="59" applyFont="1" applyAlignment="1">
      <alignment vertical="center"/>
      <protection/>
    </xf>
    <xf numFmtId="0" fontId="27" fillId="0" borderId="0" xfId="59" applyFont="1" applyAlignment="1">
      <alignment vertical="center" wrapText="1"/>
      <protection/>
    </xf>
    <xf numFmtId="1" fontId="28" fillId="0" borderId="0" xfId="59" applyNumberFormat="1" applyFont="1" applyAlignment="1">
      <alignment vertical="center"/>
      <protection/>
    </xf>
    <xf numFmtId="0" fontId="29" fillId="0" borderId="0" xfId="59" applyFont="1" applyProtection="1">
      <alignment/>
      <protection locked="0"/>
    </xf>
    <xf numFmtId="0" fontId="27" fillId="0" borderId="0" xfId="59" applyFont="1" applyAlignment="1" applyProtection="1">
      <alignment vertical="center"/>
      <protection locked="0"/>
    </xf>
    <xf numFmtId="0" fontId="27" fillId="0" borderId="0" xfId="59" applyFont="1" applyBorder="1" applyAlignment="1">
      <alignment vertical="center"/>
      <protection/>
    </xf>
    <xf numFmtId="0" fontId="27" fillId="0" borderId="0" xfId="59" applyFont="1" applyBorder="1" applyAlignment="1">
      <alignment vertical="center" wrapText="1"/>
      <protection/>
    </xf>
    <xf numFmtId="0" fontId="27" fillId="0" borderId="0" xfId="59" applyFont="1" applyAlignment="1">
      <alignment horizontal="center" vertical="center"/>
      <protection/>
    </xf>
    <xf numFmtId="14" fontId="27" fillId="36" borderId="0" xfId="59" applyNumberFormat="1" applyFont="1" applyFill="1" applyAlignment="1" applyProtection="1" quotePrefix="1">
      <alignment horizontal="center" vertical="center"/>
      <protection locked="0"/>
    </xf>
    <xf numFmtId="14" fontId="27" fillId="36" borderId="0" xfId="59" applyNumberFormat="1" applyFont="1" applyFill="1" applyAlignment="1" applyProtection="1">
      <alignment horizontal="center" vertical="center"/>
      <protection locked="0"/>
    </xf>
    <xf numFmtId="0" fontId="27" fillId="0" borderId="0" xfId="59" applyFont="1" applyAlignment="1" quotePrefix="1">
      <alignment vertical="center"/>
      <protection/>
    </xf>
    <xf numFmtId="49" fontId="27" fillId="36" borderId="10" xfId="59" applyNumberFormat="1" applyFont="1" applyFill="1" applyBorder="1" applyAlignment="1" applyProtection="1">
      <alignment horizontal="center" vertical="center"/>
      <protection locked="0"/>
    </xf>
    <xf numFmtId="49" fontId="33" fillId="36" borderId="15" xfId="59" applyNumberFormat="1" applyFont="1" applyFill="1" applyBorder="1" applyAlignment="1" applyProtection="1">
      <alignment horizontal="center" vertical="center"/>
      <protection locked="0"/>
    </xf>
    <xf numFmtId="0" fontId="27" fillId="0" borderId="0" xfId="59" applyFont="1" applyAlignment="1" quotePrefix="1">
      <alignment horizontal="center" vertical="center"/>
      <protection/>
    </xf>
    <xf numFmtId="180" fontId="27" fillId="0" borderId="0" xfId="59" applyNumberFormat="1" applyFont="1" applyAlignment="1">
      <alignment vertical="center"/>
      <protection/>
    </xf>
    <xf numFmtId="0" fontId="26" fillId="0" borderId="0" xfId="59" applyFont="1" applyBorder="1" applyAlignment="1">
      <alignment vertical="center"/>
      <protection/>
    </xf>
    <xf numFmtId="0" fontId="34" fillId="0" borderId="11" xfId="65" applyFont="1" applyFill="1" applyBorder="1" applyAlignment="1">
      <alignment horizontal="left" vertical="center" wrapText="1"/>
      <protection/>
    </xf>
    <xf numFmtId="0" fontId="27" fillId="0" borderId="16" xfId="59" applyFont="1" applyBorder="1" applyAlignment="1">
      <alignment horizontal="center" vertical="center"/>
      <protection/>
    </xf>
    <xf numFmtId="0" fontId="27" fillId="0" borderId="17" xfId="59" applyFont="1" applyBorder="1" applyAlignment="1">
      <alignment horizontal="center" vertical="center"/>
      <protection/>
    </xf>
    <xf numFmtId="0" fontId="27" fillId="0" borderId="18" xfId="59" applyFont="1" applyBorder="1" applyAlignment="1">
      <alignment horizontal="center" vertical="center"/>
      <protection/>
    </xf>
    <xf numFmtId="0" fontId="36" fillId="0" borderId="11" xfId="59" applyFont="1" applyBorder="1" applyAlignment="1">
      <alignment vertical="center"/>
      <protection/>
    </xf>
    <xf numFmtId="0" fontId="27" fillId="0" borderId="12" xfId="59" applyFont="1" applyBorder="1" applyAlignment="1">
      <alignment horizontal="center" vertical="center"/>
      <protection/>
    </xf>
    <xf numFmtId="0" fontId="37" fillId="0" borderId="0" xfId="59" applyFont="1" applyAlignment="1">
      <alignment vertical="center"/>
      <protection/>
    </xf>
    <xf numFmtId="181" fontId="38" fillId="36" borderId="19" xfId="65" applyNumberFormat="1" applyFont="1" applyFill="1" applyBorder="1" applyAlignment="1" quotePrefix="1">
      <alignment horizontal="right" vertical="center"/>
      <protection/>
    </xf>
    <xf numFmtId="3" fontId="34" fillId="0" borderId="20" xfId="59" applyNumberFormat="1" applyFont="1" applyBorder="1" applyAlignment="1">
      <alignment horizontal="right" vertical="center"/>
      <protection/>
    </xf>
    <xf numFmtId="0" fontId="39" fillId="0" borderId="0" xfId="59" applyFont="1" applyAlignment="1">
      <alignment vertical="center"/>
      <protection/>
    </xf>
    <xf numFmtId="181" fontId="38" fillId="36" borderId="17" xfId="65" applyNumberFormat="1" applyFont="1" applyFill="1" applyBorder="1" applyAlignment="1" quotePrefix="1">
      <alignment horizontal="right" vertical="center"/>
      <protection/>
    </xf>
    <xf numFmtId="3" fontId="34" fillId="0" borderId="21" xfId="59" applyNumberFormat="1" applyFont="1" applyBorder="1" applyAlignment="1">
      <alignment horizontal="right" vertical="center"/>
      <protection/>
    </xf>
    <xf numFmtId="0" fontId="39" fillId="37" borderId="0" xfId="59" applyFont="1" applyFill="1" applyAlignment="1">
      <alignment vertical="center"/>
      <protection/>
    </xf>
    <xf numFmtId="0" fontId="39" fillId="38" borderId="0" xfId="59" applyFont="1" applyFill="1" applyAlignment="1">
      <alignment vertical="center"/>
      <protection/>
    </xf>
    <xf numFmtId="0" fontId="39" fillId="0" borderId="22" xfId="65" applyNumberFormat="1" applyFont="1" applyFill="1" applyBorder="1" applyAlignment="1" quotePrefix="1">
      <alignment horizontal="right"/>
      <protection/>
    </xf>
    <xf numFmtId="181" fontId="38" fillId="36" borderId="0" xfId="65" applyNumberFormat="1" applyFont="1" applyFill="1" applyBorder="1" applyAlignment="1" quotePrefix="1">
      <alignment horizontal="right" vertical="center"/>
      <protection/>
    </xf>
    <xf numFmtId="0" fontId="39" fillId="0" borderId="0" xfId="59" applyNumberFormat="1" applyFont="1" applyAlignment="1">
      <alignment horizontal="right"/>
      <protection/>
    </xf>
    <xf numFmtId="0" fontId="39" fillId="0" borderId="0" xfId="65" applyNumberFormat="1" applyFont="1" applyFill="1" applyAlignment="1">
      <alignment horizontal="right"/>
      <protection/>
    </xf>
    <xf numFmtId="0" fontId="38" fillId="36" borderId="23" xfId="65" applyFont="1" applyFill="1" applyBorder="1" applyAlignment="1" quotePrefix="1">
      <alignment horizontal="left"/>
      <protection/>
    </xf>
    <xf numFmtId="178" fontId="40" fillId="0" borderId="0" xfId="65" applyNumberFormat="1" applyFont="1" applyFill="1" applyBorder="1">
      <alignment/>
      <protection/>
    </xf>
    <xf numFmtId="0" fontId="41" fillId="0" borderId="0" xfId="65" applyFont="1" applyFill="1" applyBorder="1">
      <alignment/>
      <protection/>
    </xf>
    <xf numFmtId="0" fontId="41" fillId="0" borderId="24" xfId="65" applyFont="1" applyFill="1" applyBorder="1">
      <alignment/>
      <protection/>
    </xf>
    <xf numFmtId="0" fontId="42" fillId="0" borderId="0" xfId="59" applyFont="1" applyAlignment="1">
      <alignment vertical="center"/>
      <protection/>
    </xf>
    <xf numFmtId="0" fontId="26" fillId="0" borderId="0" xfId="59" applyNumberFormat="1" applyFont="1" applyBorder="1" applyAlignment="1">
      <alignment horizontal="right"/>
      <protection/>
    </xf>
    <xf numFmtId="0" fontId="35" fillId="0" borderId="11" xfId="65" applyFont="1" applyFill="1" applyBorder="1" applyAlignment="1" quotePrefix="1">
      <alignment horizontal="right" vertical="center"/>
      <protection/>
    </xf>
    <xf numFmtId="0" fontId="43" fillId="0" borderId="12" xfId="65" applyFont="1" applyFill="1" applyBorder="1" applyAlignment="1">
      <alignment horizontal="right" vertical="center"/>
      <protection/>
    </xf>
    <xf numFmtId="3" fontId="33" fillId="0" borderId="10" xfId="59" applyNumberFormat="1" applyFont="1" applyBorder="1" applyAlignment="1">
      <alignment vertical="center"/>
      <protection/>
    </xf>
    <xf numFmtId="0" fontId="44" fillId="0" borderId="0" xfId="59" applyFont="1" applyBorder="1" applyAlignment="1">
      <alignment vertical="center"/>
      <protection/>
    </xf>
    <xf numFmtId="0" fontId="35" fillId="0" borderId="0" xfId="65" applyFont="1" applyFill="1" applyBorder="1" applyAlignment="1" quotePrefix="1">
      <alignment horizontal="right" vertical="center"/>
      <protection/>
    </xf>
    <xf numFmtId="181" fontId="43" fillId="0" borderId="0" xfId="65" applyNumberFormat="1" applyFont="1" applyFill="1" applyBorder="1" applyAlignment="1" quotePrefix="1">
      <alignment horizontal="center" vertical="center"/>
      <protection/>
    </xf>
    <xf numFmtId="0" fontId="25" fillId="0" borderId="0" xfId="65" applyFont="1" applyFill="1" applyBorder="1" applyAlignment="1">
      <alignment horizontal="left" vertical="center" wrapText="1"/>
      <protection/>
    </xf>
    <xf numFmtId="3" fontId="27" fillId="0" borderId="0" xfId="59" applyNumberFormat="1" applyFont="1" applyBorder="1" applyAlignment="1" applyProtection="1">
      <alignment horizontal="right" vertical="center"/>
      <protection locked="0"/>
    </xf>
    <xf numFmtId="3" fontId="27" fillId="0" borderId="0" xfId="59" applyNumberFormat="1" applyFont="1" applyAlignment="1">
      <alignment horizontal="right" vertical="center"/>
      <protection/>
    </xf>
    <xf numFmtId="3" fontId="27" fillId="0" borderId="0" xfId="59" applyNumberFormat="1" applyFont="1" applyAlignment="1">
      <alignment horizontal="center" vertical="center"/>
      <protection/>
    </xf>
    <xf numFmtId="0" fontId="32" fillId="0" borderId="0" xfId="59" applyFont="1" applyAlignment="1">
      <alignment vertical="center" wrapText="1"/>
      <protection/>
    </xf>
    <xf numFmtId="14" fontId="27" fillId="0" borderId="0" xfId="59" applyNumberFormat="1" applyFont="1" applyFill="1" applyAlignment="1" applyProtection="1" quotePrefix="1">
      <alignment horizontal="center" vertical="center"/>
      <protection/>
    </xf>
    <xf numFmtId="14" fontId="27" fillId="0" borderId="0" xfId="59" applyNumberFormat="1" applyFont="1" applyFill="1" applyAlignment="1" applyProtection="1">
      <alignment horizontal="center" vertical="center"/>
      <protection/>
    </xf>
    <xf numFmtId="49" fontId="27" fillId="36" borderId="10" xfId="59" applyNumberFormat="1" applyFont="1" applyFill="1" applyBorder="1" applyAlignment="1">
      <alignment horizontal="center" vertical="center"/>
      <protection/>
    </xf>
    <xf numFmtId="3" fontId="27" fillId="0" borderId="0" xfId="59" applyNumberFormat="1" applyFont="1" applyAlignment="1" quotePrefix="1">
      <alignment horizontal="right" vertical="center"/>
      <protection/>
    </xf>
    <xf numFmtId="49" fontId="33" fillId="36" borderId="15" xfId="59" applyNumberFormat="1" applyFont="1" applyFill="1" applyBorder="1" applyAlignment="1">
      <alignment horizontal="center" vertical="center"/>
      <protection/>
    </xf>
    <xf numFmtId="0" fontId="27" fillId="0" borderId="19" xfId="59" applyFont="1" applyBorder="1" applyAlignment="1">
      <alignment horizontal="center" vertical="center"/>
      <protection/>
    </xf>
    <xf numFmtId="0" fontId="36" fillId="0" borderId="11" xfId="59" applyFont="1" applyBorder="1" applyAlignment="1">
      <alignment horizontal="left" vertical="center"/>
      <protection/>
    </xf>
    <xf numFmtId="3" fontId="34" fillId="37" borderId="25" xfId="59" applyNumberFormat="1" applyFont="1" applyFill="1" applyBorder="1" applyAlignment="1" applyProtection="1">
      <alignment horizontal="right" vertical="center"/>
      <protection locked="0"/>
    </xf>
    <xf numFmtId="3" fontId="34" fillId="37" borderId="20" xfId="59" applyNumberFormat="1" applyFont="1" applyFill="1" applyBorder="1" applyAlignment="1" applyProtection="1">
      <alignment horizontal="right" vertical="center"/>
      <protection locked="0"/>
    </xf>
    <xf numFmtId="3" fontId="34" fillId="37" borderId="23" xfId="59" applyNumberFormat="1" applyFont="1" applyFill="1" applyBorder="1" applyAlignment="1" applyProtection="1">
      <alignment horizontal="right" vertical="center"/>
      <protection locked="0"/>
    </xf>
    <xf numFmtId="3" fontId="34" fillId="37" borderId="21" xfId="59" applyNumberFormat="1" applyFont="1" applyFill="1" applyBorder="1" applyAlignment="1" applyProtection="1">
      <alignment horizontal="right" vertical="center"/>
      <protection locked="0"/>
    </xf>
    <xf numFmtId="0" fontId="39" fillId="0" borderId="0" xfId="59" applyNumberFormat="1" applyFont="1" applyBorder="1" applyAlignment="1">
      <alignment horizontal="right"/>
      <protection/>
    </xf>
    <xf numFmtId="0" fontId="38" fillId="36" borderId="23" xfId="59" applyFont="1" applyFill="1" applyBorder="1" applyAlignment="1">
      <alignment vertical="center"/>
      <protection/>
    </xf>
    <xf numFmtId="0" fontId="39" fillId="38" borderId="0" xfId="59" applyNumberFormat="1" applyFont="1" applyFill="1" applyAlignment="1">
      <alignment horizontal="right"/>
      <protection/>
    </xf>
    <xf numFmtId="181" fontId="38" fillId="36" borderId="17" xfId="65" applyNumberFormat="1" applyFont="1" applyFill="1" applyBorder="1" applyAlignment="1" quotePrefix="1">
      <alignment horizontal="right"/>
      <protection/>
    </xf>
    <xf numFmtId="0" fontId="39" fillId="0" borderId="0" xfId="59" applyFont="1">
      <alignment/>
      <protection/>
    </xf>
    <xf numFmtId="181" fontId="38" fillId="36" borderId="17" xfId="65" applyNumberFormat="1" applyFont="1" applyFill="1" applyBorder="1" applyAlignment="1">
      <alignment horizontal="right"/>
      <protection/>
    </xf>
    <xf numFmtId="3" fontId="34" fillId="0" borderId="26" xfId="59" applyNumberFormat="1" applyFont="1" applyBorder="1" applyAlignment="1">
      <alignment horizontal="right" vertical="center"/>
      <protection/>
    </xf>
    <xf numFmtId="3" fontId="34" fillId="37" borderId="27" xfId="59" applyNumberFormat="1" applyFont="1" applyFill="1" applyBorder="1" applyAlignment="1" applyProtection="1">
      <alignment horizontal="right" vertical="center"/>
      <protection locked="0"/>
    </xf>
    <xf numFmtId="3" fontId="34" fillId="37" borderId="28" xfId="59" applyNumberFormat="1" applyFont="1" applyFill="1" applyBorder="1" applyAlignment="1" applyProtection="1">
      <alignment horizontal="right" vertical="center"/>
      <protection locked="0"/>
    </xf>
    <xf numFmtId="3" fontId="34" fillId="37" borderId="26" xfId="59" applyNumberFormat="1" applyFont="1" applyFill="1" applyBorder="1" applyAlignment="1" applyProtection="1">
      <alignment horizontal="right" vertical="center"/>
      <protection locked="0"/>
    </xf>
    <xf numFmtId="0" fontId="26" fillId="0" borderId="0" xfId="59" applyNumberFormat="1" applyFont="1" applyAlignment="1">
      <alignment horizontal="right"/>
      <protection/>
    </xf>
    <xf numFmtId="183" fontId="35" fillId="0" borderId="11" xfId="65" applyNumberFormat="1" applyFont="1" applyFill="1" applyBorder="1" applyAlignment="1">
      <alignment vertical="center"/>
      <protection/>
    </xf>
    <xf numFmtId="3" fontId="33" fillId="37" borderId="10" xfId="59" applyNumberFormat="1" applyFont="1" applyFill="1" applyBorder="1" applyAlignment="1">
      <alignment vertical="center"/>
      <protection/>
    </xf>
    <xf numFmtId="0" fontId="35" fillId="0" borderId="0" xfId="65" applyFont="1" applyFill="1" applyBorder="1" applyAlignment="1">
      <alignment horizontal="center" vertical="center"/>
      <protection/>
    </xf>
    <xf numFmtId="0" fontId="27" fillId="0" borderId="17" xfId="59" applyFont="1" applyBorder="1" applyAlignment="1" quotePrefix="1">
      <alignment horizontal="center" vertical="center"/>
      <protection/>
    </xf>
    <xf numFmtId="3" fontId="34" fillId="0" borderId="20" xfId="59" applyNumberFormat="1" applyFont="1" applyBorder="1" applyAlignment="1">
      <alignment vertical="center"/>
      <protection/>
    </xf>
    <xf numFmtId="3" fontId="34" fillId="0" borderId="21" xfId="59" applyNumberFormat="1" applyFont="1" applyBorder="1" applyAlignment="1" applyProtection="1">
      <alignment vertical="center"/>
      <protection/>
    </xf>
    <xf numFmtId="181" fontId="38" fillId="36" borderId="13" xfId="65" applyNumberFormat="1" applyFont="1" applyFill="1" applyBorder="1" applyAlignment="1" quotePrefix="1">
      <alignment horizontal="right" vertical="center"/>
      <protection/>
    </xf>
    <xf numFmtId="3" fontId="34" fillId="0" borderId="29" xfId="59" applyNumberFormat="1" applyFont="1" applyBorder="1" applyAlignment="1" applyProtection="1">
      <alignment vertical="center"/>
      <protection/>
    </xf>
    <xf numFmtId="181" fontId="33" fillId="0" borderId="11" xfId="65" applyNumberFormat="1" applyFont="1" applyFill="1" applyBorder="1" applyAlignment="1" quotePrefix="1">
      <alignment horizontal="center" vertical="center"/>
      <protection/>
    </xf>
    <xf numFmtId="3" fontId="33" fillId="0" borderId="11" xfId="59" applyNumberFormat="1" applyFont="1" applyBorder="1" applyAlignment="1">
      <alignment vertical="center"/>
      <protection/>
    </xf>
    <xf numFmtId="3" fontId="33" fillId="0" borderId="12" xfId="59" applyNumberFormat="1" applyFont="1" applyBorder="1" applyAlignment="1">
      <alignment vertical="center"/>
      <protection/>
    </xf>
    <xf numFmtId="3" fontId="34" fillId="0" borderId="21" xfId="59" applyNumberFormat="1" applyFont="1" applyBorder="1" applyAlignment="1">
      <alignment vertical="center"/>
      <protection/>
    </xf>
    <xf numFmtId="0" fontId="41" fillId="0" borderId="0" xfId="65" applyFont="1" applyFill="1">
      <alignment/>
      <protection/>
    </xf>
    <xf numFmtId="0" fontId="40" fillId="38" borderId="0" xfId="65" applyFont="1" applyFill="1" applyBorder="1" applyAlignment="1">
      <alignment horizontal="right"/>
      <protection/>
    </xf>
    <xf numFmtId="0" fontId="38" fillId="36" borderId="23" xfId="65" applyFont="1" applyFill="1" applyBorder="1">
      <alignment/>
      <protection/>
    </xf>
    <xf numFmtId="3" fontId="34" fillId="0" borderId="21" xfId="59" applyNumberFormat="1" applyFont="1" applyBorder="1" applyAlignment="1" applyProtection="1">
      <alignment horizontal="right" vertical="center"/>
      <protection locked="0"/>
    </xf>
    <xf numFmtId="3" fontId="34" fillId="0" borderId="20" xfId="59" applyNumberFormat="1" applyFont="1" applyBorder="1" applyAlignment="1" applyProtection="1">
      <alignment vertical="center"/>
      <protection locked="0"/>
    </xf>
    <xf numFmtId="3" fontId="34" fillId="0" borderId="21" xfId="59" applyNumberFormat="1" applyFont="1" applyBorder="1" applyAlignment="1" applyProtection="1">
      <alignment vertical="center"/>
      <protection locked="0"/>
    </xf>
    <xf numFmtId="0" fontId="32" fillId="0" borderId="0" xfId="59" applyFont="1" applyAlignment="1">
      <alignment vertical="center"/>
      <protection/>
    </xf>
    <xf numFmtId="0" fontId="27" fillId="39" borderId="16" xfId="59" applyFont="1" applyFill="1" applyBorder="1" applyAlignment="1" quotePrefix="1">
      <alignment horizontal="center" vertical="center"/>
      <protection/>
    </xf>
    <xf numFmtId="0" fontId="27" fillId="39" borderId="16" xfId="59" applyFont="1" applyFill="1" applyBorder="1" applyAlignment="1">
      <alignment vertical="center"/>
      <protection/>
    </xf>
    <xf numFmtId="0" fontId="27" fillId="39" borderId="19" xfId="59" applyFont="1" applyFill="1" applyBorder="1" applyAlignment="1" quotePrefix="1">
      <alignment horizontal="center" vertical="center" wrapText="1"/>
      <protection/>
    </xf>
    <xf numFmtId="0" fontId="27" fillId="39" borderId="30" xfId="59" applyFont="1" applyFill="1" applyBorder="1" applyAlignment="1" quotePrefix="1">
      <alignment horizontal="center" vertical="center" wrapText="1"/>
      <protection/>
    </xf>
    <xf numFmtId="0" fontId="27" fillId="39" borderId="17" xfId="59" applyFont="1" applyFill="1" applyBorder="1" applyAlignment="1" quotePrefix="1">
      <alignment horizontal="center" vertical="center" wrapText="1"/>
      <protection/>
    </xf>
    <xf numFmtId="0" fontId="27" fillId="39" borderId="11" xfId="59" applyFont="1" applyFill="1" applyBorder="1" applyAlignment="1" quotePrefix="1">
      <alignment horizontal="left" vertical="center"/>
      <protection/>
    </xf>
    <xf numFmtId="0" fontId="27" fillId="39" borderId="12" xfId="59" applyFont="1" applyFill="1" applyBorder="1" applyAlignment="1">
      <alignment horizontal="center" vertical="center"/>
      <protection/>
    </xf>
    <xf numFmtId="0" fontId="27" fillId="39" borderId="11" xfId="59" applyFont="1" applyFill="1" applyBorder="1" applyAlignment="1" quotePrefix="1">
      <alignment horizontal="left" vertical="center" wrapText="1"/>
      <protection/>
    </xf>
    <xf numFmtId="0" fontId="27" fillId="39" borderId="13" xfId="59" applyFont="1" applyFill="1" applyBorder="1" applyAlignment="1">
      <alignment vertical="center"/>
      <protection/>
    </xf>
    <xf numFmtId="178" fontId="27" fillId="39" borderId="31" xfId="59" applyNumberFormat="1" applyFont="1" applyFill="1" applyBorder="1" applyAlignment="1" quotePrefix="1">
      <alignment horizontal="center" vertical="center"/>
      <protection/>
    </xf>
    <xf numFmtId="178" fontId="27" fillId="39" borderId="30" xfId="59" applyNumberFormat="1" applyFont="1" applyFill="1" applyBorder="1" applyAlignment="1" quotePrefix="1">
      <alignment horizontal="center" vertical="center" wrapText="1"/>
      <protection/>
    </xf>
    <xf numFmtId="3" fontId="33" fillId="0" borderId="30" xfId="59" applyNumberFormat="1" applyFont="1" applyBorder="1" applyAlignment="1">
      <alignment horizontal="right" vertical="center"/>
      <protection/>
    </xf>
    <xf numFmtId="178" fontId="27" fillId="0" borderId="0" xfId="59" applyNumberFormat="1" applyFont="1" applyBorder="1" applyAlignment="1">
      <alignment vertical="center"/>
      <protection/>
    </xf>
    <xf numFmtId="178" fontId="27" fillId="0" borderId="0" xfId="59" applyNumberFormat="1" applyFont="1" applyBorder="1" applyAlignment="1">
      <alignment vertical="center" wrapText="1"/>
      <protection/>
    </xf>
    <xf numFmtId="3" fontId="27" fillId="0" borderId="0" xfId="59" applyNumberFormat="1" applyFont="1" applyBorder="1" applyAlignment="1">
      <alignment horizontal="right" vertical="center"/>
      <protection/>
    </xf>
    <xf numFmtId="0" fontId="27" fillId="0" borderId="11" xfId="59" applyFont="1" applyBorder="1" applyAlignment="1" quotePrefix="1">
      <alignment horizontal="center" vertical="center"/>
      <protection/>
    </xf>
    <xf numFmtId="0" fontId="27" fillId="0" borderId="11" xfId="59" applyFont="1" applyBorder="1" applyAlignment="1">
      <alignment horizontal="left" vertical="center"/>
      <protection/>
    </xf>
    <xf numFmtId="3" fontId="34" fillId="0" borderId="21" xfId="59" applyNumberFormat="1" applyFont="1" applyBorder="1" applyAlignment="1" applyProtection="1">
      <alignment horizontal="right" vertical="center"/>
      <protection/>
    </xf>
    <xf numFmtId="178" fontId="41" fillId="0" borderId="0" xfId="65" applyNumberFormat="1" applyFont="1" applyFill="1" applyBorder="1">
      <alignment/>
      <protection/>
    </xf>
    <xf numFmtId="178" fontId="41" fillId="0" borderId="0" xfId="65" applyNumberFormat="1" applyFont="1" applyFill="1" applyBorder="1" applyProtection="1">
      <alignment/>
      <protection locked="0"/>
    </xf>
    <xf numFmtId="178" fontId="41" fillId="0" borderId="0" xfId="65" applyNumberFormat="1" applyFont="1" applyFill="1">
      <alignment/>
      <protection/>
    </xf>
    <xf numFmtId="178" fontId="41" fillId="0" borderId="0" xfId="65" applyNumberFormat="1" applyFont="1" applyFill="1" applyProtection="1">
      <alignment/>
      <protection locked="0"/>
    </xf>
    <xf numFmtId="178" fontId="40" fillId="0" borderId="0" xfId="65" applyNumberFormat="1" applyFont="1" applyFill="1">
      <alignment/>
      <protection/>
    </xf>
    <xf numFmtId="178" fontId="35" fillId="0" borderId="11" xfId="65" applyNumberFormat="1" applyFont="1" applyFill="1" applyBorder="1" applyAlignment="1">
      <alignment horizontal="right" vertical="center"/>
      <protection/>
    </xf>
    <xf numFmtId="0" fontId="27" fillId="0" borderId="0" xfId="59" applyFont="1" applyAlignment="1" applyProtection="1">
      <alignment vertical="center"/>
      <protection/>
    </xf>
    <xf numFmtId="0" fontId="27" fillId="0" borderId="0" xfId="59" applyFont="1" applyAlignment="1" applyProtection="1">
      <alignment vertical="center" wrapText="1"/>
      <protection/>
    </xf>
    <xf numFmtId="0" fontId="27" fillId="0" borderId="0" xfId="59" applyFont="1" applyAlignment="1" applyProtection="1" quotePrefix="1">
      <alignment vertical="center"/>
      <protection/>
    </xf>
    <xf numFmtId="3" fontId="27" fillId="0" borderId="0" xfId="59" applyNumberFormat="1" applyFont="1" applyAlignment="1" applyProtection="1">
      <alignment horizontal="right" vertical="center"/>
      <protection/>
    </xf>
    <xf numFmtId="0" fontId="27" fillId="0" borderId="0" xfId="59" applyFont="1" applyBorder="1" applyAlignment="1" applyProtection="1">
      <alignment vertical="center"/>
      <protection/>
    </xf>
    <xf numFmtId="0" fontId="27" fillId="0" borderId="0" xfId="59" applyFont="1" applyBorder="1" applyAlignment="1" applyProtection="1">
      <alignment vertical="center" wrapText="1"/>
      <protection/>
    </xf>
    <xf numFmtId="181" fontId="33" fillId="0" borderId="11" xfId="65" applyNumberFormat="1" applyFont="1" applyFill="1" applyBorder="1" applyAlignment="1" applyProtection="1" quotePrefix="1">
      <alignment horizontal="center" vertical="center"/>
      <protection/>
    </xf>
    <xf numFmtId="0" fontId="27" fillId="0" borderId="19" xfId="59" applyFont="1" applyBorder="1" applyAlignment="1" applyProtection="1" quotePrefix="1">
      <alignment horizontal="center" vertical="center"/>
      <protection/>
    </xf>
    <xf numFmtId="181" fontId="38" fillId="36" borderId="19" xfId="65" applyNumberFormat="1" applyFont="1" applyFill="1" applyBorder="1" applyAlignment="1" applyProtection="1">
      <alignment horizontal="center" vertical="center"/>
      <protection/>
    </xf>
    <xf numFmtId="181" fontId="38" fillId="36" borderId="17" xfId="65" applyNumberFormat="1" applyFont="1" applyFill="1" applyBorder="1" applyAlignment="1" applyProtection="1">
      <alignment horizontal="center" vertical="center"/>
      <protection/>
    </xf>
    <xf numFmtId="178" fontId="35" fillId="0" borderId="11" xfId="65" applyNumberFormat="1" applyFont="1" applyFill="1" applyBorder="1" applyAlignment="1" applyProtection="1">
      <alignment horizontal="right" vertical="center"/>
      <protection/>
    </xf>
    <xf numFmtId="3" fontId="33" fillId="0" borderId="10" xfId="59" applyNumberFormat="1" applyFont="1" applyBorder="1" applyAlignment="1" applyProtection="1">
      <alignment vertical="center"/>
      <protection/>
    </xf>
    <xf numFmtId="0" fontId="32" fillId="0" borderId="0" xfId="59" applyFont="1">
      <alignment/>
      <protection/>
    </xf>
    <xf numFmtId="0" fontId="44" fillId="0" borderId="0" xfId="59" applyFont="1">
      <alignment/>
      <protection/>
    </xf>
    <xf numFmtId="1" fontId="6" fillId="0" borderId="18" xfId="58" applyNumberFormat="1" applyFont="1" applyBorder="1" applyAlignment="1">
      <alignment horizontal="center" vertical="center" wrapText="1"/>
      <protection/>
    </xf>
    <xf numFmtId="0" fontId="26" fillId="40" borderId="0" xfId="59" applyFont="1" applyFill="1" applyAlignment="1">
      <alignment vertical="center"/>
      <protection/>
    </xf>
    <xf numFmtId="0" fontId="37" fillId="40" borderId="0" xfId="59" applyFont="1" applyFill="1" applyAlignment="1">
      <alignment vertical="center"/>
      <protection/>
    </xf>
    <xf numFmtId="0" fontId="39" fillId="40" borderId="0" xfId="59" applyFont="1" applyFill="1" applyAlignment="1">
      <alignment vertical="center"/>
      <protection/>
    </xf>
    <xf numFmtId="0" fontId="44" fillId="40" borderId="0" xfId="59" applyFont="1" applyFill="1">
      <alignment/>
      <protection/>
    </xf>
    <xf numFmtId="0" fontId="39" fillId="41" borderId="0" xfId="59" applyFont="1" applyFill="1" applyAlignment="1">
      <alignment vertical="center"/>
      <protection/>
    </xf>
    <xf numFmtId="0" fontId="26" fillId="41" borderId="0" xfId="59" applyFont="1" applyFill="1" applyAlignment="1">
      <alignment vertical="center"/>
      <protection/>
    </xf>
    <xf numFmtId="0" fontId="26" fillId="41" borderId="0" xfId="59" applyFont="1" applyFill="1" applyBorder="1" applyAlignment="1">
      <alignment vertical="center"/>
      <protection/>
    </xf>
    <xf numFmtId="0" fontId="44" fillId="41" borderId="0" xfId="59" applyFont="1" applyFill="1" applyBorder="1" applyAlignment="1">
      <alignment vertical="center"/>
      <protection/>
    </xf>
    <xf numFmtId="3" fontId="33" fillId="0" borderId="14" xfId="59" applyNumberFormat="1" applyFont="1" applyBorder="1" applyAlignment="1">
      <alignment vertical="center"/>
      <protection/>
    </xf>
    <xf numFmtId="3" fontId="34" fillId="0" borderId="32" xfId="59" applyNumberFormat="1" applyFont="1" applyBorder="1" applyAlignment="1">
      <alignment horizontal="right" vertical="center"/>
      <protection/>
    </xf>
    <xf numFmtId="3" fontId="34" fillId="0" borderId="33" xfId="59" applyNumberFormat="1" applyFont="1" applyBorder="1" applyAlignment="1">
      <alignment horizontal="right" vertical="center"/>
      <protection/>
    </xf>
    <xf numFmtId="0" fontId="38" fillId="36" borderId="34" xfId="65" applyFont="1" applyFill="1" applyBorder="1" applyAlignment="1" quotePrefix="1">
      <alignment horizontal="left"/>
      <protection/>
    </xf>
    <xf numFmtId="0" fontId="33" fillId="0" borderId="11" xfId="59" applyFont="1" applyBorder="1" applyAlignment="1">
      <alignment horizontal="center" vertical="center" wrapText="1"/>
      <protection/>
    </xf>
    <xf numFmtId="0" fontId="38" fillId="36" borderId="34" xfId="59" applyFont="1" applyFill="1" applyBorder="1" applyAlignment="1">
      <alignment vertical="center" wrapText="1"/>
      <protection/>
    </xf>
    <xf numFmtId="3" fontId="34" fillId="0" borderId="35" xfId="59" applyNumberFormat="1" applyFont="1" applyBorder="1" applyAlignment="1">
      <alignment horizontal="right" vertical="center"/>
      <protection/>
    </xf>
    <xf numFmtId="3" fontId="34" fillId="0" borderId="32" xfId="59" applyNumberFormat="1" applyFont="1" applyBorder="1" applyAlignment="1" applyProtection="1">
      <alignment vertical="center"/>
      <protection locked="0"/>
    </xf>
    <xf numFmtId="3" fontId="34" fillId="0" borderId="32" xfId="59" applyNumberFormat="1" applyFont="1" applyBorder="1" applyAlignment="1">
      <alignment vertical="center"/>
      <protection/>
    </xf>
    <xf numFmtId="3" fontId="34" fillId="0" borderId="33" xfId="59" applyNumberFormat="1" applyFont="1" applyBorder="1" applyAlignment="1" applyProtection="1">
      <alignment vertical="center"/>
      <protection locked="0"/>
    </xf>
    <xf numFmtId="3" fontId="34" fillId="0" borderId="33" xfId="59" applyNumberFormat="1" applyFont="1" applyBorder="1" applyAlignment="1" applyProtection="1">
      <alignment vertical="center"/>
      <protection/>
    </xf>
    <xf numFmtId="3" fontId="34" fillId="0" borderId="36" xfId="59" applyNumberFormat="1" applyFont="1" applyBorder="1" applyAlignment="1" applyProtection="1">
      <alignment vertical="center"/>
      <protection locked="0"/>
    </xf>
    <xf numFmtId="3" fontId="34" fillId="0" borderId="36" xfId="59" applyNumberFormat="1" applyFont="1" applyBorder="1" applyAlignment="1" applyProtection="1">
      <alignment vertical="center"/>
      <protection/>
    </xf>
    <xf numFmtId="0" fontId="38" fillId="36" borderId="34" xfId="65" applyFont="1" applyFill="1" applyBorder="1" applyAlignment="1" quotePrefix="1">
      <alignment horizontal="center"/>
      <protection/>
    </xf>
    <xf numFmtId="3" fontId="34" fillId="0" borderId="33" xfId="59" applyNumberFormat="1" applyFont="1" applyBorder="1" applyAlignment="1">
      <alignment vertical="center"/>
      <protection/>
    </xf>
    <xf numFmtId="3" fontId="34" fillId="0" borderId="33" xfId="59" applyNumberFormat="1" applyFont="1" applyBorder="1" applyAlignment="1" applyProtection="1">
      <alignment horizontal="right" vertical="center"/>
      <protection locked="0"/>
    </xf>
    <xf numFmtId="3" fontId="34" fillId="0" borderId="33" xfId="59" applyNumberFormat="1" applyFont="1" applyBorder="1" applyAlignment="1" applyProtection="1">
      <alignment horizontal="right" vertical="center"/>
      <protection/>
    </xf>
    <xf numFmtId="3" fontId="34" fillId="0" borderId="32" xfId="59" applyNumberFormat="1" applyFont="1" applyBorder="1" applyAlignment="1" applyProtection="1">
      <alignment vertical="center"/>
      <protection/>
    </xf>
    <xf numFmtId="3" fontId="34" fillId="0" borderId="37" xfId="59" applyNumberFormat="1" applyFont="1" applyBorder="1" applyAlignment="1" applyProtection="1">
      <alignment vertical="center"/>
      <protection/>
    </xf>
    <xf numFmtId="3" fontId="34" fillId="0" borderId="30" xfId="59" applyNumberFormat="1" applyFont="1" applyBorder="1" applyAlignment="1" applyProtection="1">
      <alignment vertical="center"/>
      <protection/>
    </xf>
    <xf numFmtId="0" fontId="27" fillId="0" borderId="14" xfId="59" applyFont="1" applyBorder="1" applyAlignment="1">
      <alignment horizontal="center" vertical="center"/>
      <protection/>
    </xf>
    <xf numFmtId="3" fontId="34" fillId="0" borderId="25" xfId="59" applyNumberFormat="1" applyFont="1" applyFill="1" applyBorder="1" applyAlignment="1" applyProtection="1">
      <alignment horizontal="right" vertical="center"/>
      <protection locked="0"/>
    </xf>
    <xf numFmtId="3" fontId="34" fillId="0" borderId="23" xfId="59" applyNumberFormat="1" applyFont="1" applyFill="1" applyBorder="1" applyAlignment="1" applyProtection="1">
      <alignment horizontal="right" vertical="center"/>
      <protection locked="0"/>
    </xf>
    <xf numFmtId="3" fontId="34" fillId="0" borderId="28" xfId="59" applyNumberFormat="1" applyFont="1" applyFill="1" applyBorder="1" applyAlignment="1" applyProtection="1">
      <alignment horizontal="right" vertical="center"/>
      <protection locked="0"/>
    </xf>
    <xf numFmtId="3" fontId="33" fillId="0" borderId="10" xfId="59" applyNumberFormat="1" applyFont="1" applyFill="1" applyBorder="1" applyAlignment="1">
      <alignment vertical="center"/>
      <protection/>
    </xf>
    <xf numFmtId="3" fontId="21" fillId="0" borderId="0" xfId="58" applyNumberFormat="1" applyFont="1" applyAlignment="1" applyProtection="1">
      <alignment/>
      <protection/>
    </xf>
    <xf numFmtId="3" fontId="18" fillId="35" borderId="0" xfId="58" applyNumberFormat="1" applyFont="1" applyFill="1" applyBorder="1" applyAlignment="1" applyProtection="1">
      <alignment horizontal="right"/>
      <protection/>
    </xf>
    <xf numFmtId="3" fontId="20" fillId="0" borderId="10" xfId="58" applyNumberFormat="1" applyFont="1" applyFill="1" applyBorder="1" applyAlignment="1" applyProtection="1" quotePrefix="1">
      <alignment horizontal="center" vertical="center"/>
      <protection/>
    </xf>
    <xf numFmtId="0" fontId="19" fillId="0" borderId="0" xfId="58" applyProtection="1">
      <alignment/>
      <protection/>
    </xf>
    <xf numFmtId="0" fontId="12" fillId="35" borderId="0" xfId="58" applyFont="1" applyFill="1" applyAlignment="1">
      <alignment vertical="center"/>
      <protection/>
    </xf>
    <xf numFmtId="0" fontId="6" fillId="0" borderId="0" xfId="58" applyFont="1" applyAlignment="1">
      <alignment horizontal="right" vertical="center"/>
      <protection/>
    </xf>
    <xf numFmtId="0" fontId="170" fillId="0" borderId="0" xfId="60">
      <alignment/>
      <protection/>
    </xf>
    <xf numFmtId="0" fontId="6" fillId="0" borderId="0" xfId="60" applyFont="1" applyAlignment="1">
      <alignment horizontal="left" vertical="center" wrapText="1"/>
      <protection/>
    </xf>
    <xf numFmtId="0" fontId="7" fillId="0" borderId="0" xfId="60" applyFont="1" applyAlignment="1">
      <alignment vertical="center" wrapText="1"/>
      <protection/>
    </xf>
    <xf numFmtId="0" fontId="170" fillId="0" borderId="0" xfId="60" applyAlignment="1">
      <alignment/>
      <protection/>
    </xf>
    <xf numFmtId="0" fontId="170" fillId="0" borderId="0" xfId="60" applyFill="1">
      <alignment/>
      <protection/>
    </xf>
    <xf numFmtId="0" fontId="170" fillId="0" borderId="0" xfId="60" quotePrefix="1">
      <alignment/>
      <protection/>
    </xf>
    <xf numFmtId="182" fontId="64" fillId="0" borderId="0" xfId="58" applyNumberFormat="1" applyFont="1" applyBorder="1" applyAlignment="1">
      <alignment horizontal="center"/>
      <protection/>
    </xf>
    <xf numFmtId="182" fontId="170" fillId="0" borderId="0" xfId="60" applyNumberFormat="1" applyBorder="1">
      <alignment/>
      <protection/>
    </xf>
    <xf numFmtId="182" fontId="67" fillId="0" borderId="0" xfId="58" applyNumberFormat="1" applyFont="1" applyBorder="1" applyAlignment="1">
      <alignment horizontal="center"/>
      <protection/>
    </xf>
    <xf numFmtId="182" fontId="60" fillId="42" borderId="0" xfId="58" applyNumberFormat="1" applyFont="1" applyFill="1" applyBorder="1" applyAlignment="1">
      <alignment horizontal="center"/>
      <protection/>
    </xf>
    <xf numFmtId="182" fontId="60" fillId="36" borderId="0" xfId="58" applyNumberFormat="1" applyFont="1" applyFill="1" applyBorder="1" applyAlignment="1">
      <alignment horizontal="center"/>
      <protection/>
    </xf>
    <xf numFmtId="182" fontId="57" fillId="0" borderId="0" xfId="58" applyNumberFormat="1" applyFont="1" applyBorder="1" applyAlignment="1">
      <alignment horizontal="center"/>
      <protection/>
    </xf>
    <xf numFmtId="182" fontId="64" fillId="37" borderId="0" xfId="58" applyNumberFormat="1" applyFont="1" applyFill="1" applyBorder="1" applyAlignment="1">
      <alignment horizontal="center"/>
      <protection/>
    </xf>
    <xf numFmtId="182" fontId="57" fillId="37" borderId="0" xfId="58" applyNumberFormat="1" applyFont="1" applyFill="1" applyBorder="1" applyAlignment="1">
      <alignment horizontal="center"/>
      <protection/>
    </xf>
    <xf numFmtId="0" fontId="170" fillId="0" borderId="0" xfId="60" applyBorder="1">
      <alignment/>
      <protection/>
    </xf>
    <xf numFmtId="182" fontId="58" fillId="37" borderId="0" xfId="58" applyNumberFormat="1" applyFont="1" applyFill="1" applyBorder="1" applyAlignment="1">
      <alignment horizontal="center"/>
      <protection/>
    </xf>
    <xf numFmtId="0" fontId="64" fillId="0" borderId="0" xfId="58" applyNumberFormat="1" applyFont="1" applyBorder="1" applyAlignment="1" quotePrefix="1">
      <alignment horizontal="center"/>
      <protection/>
    </xf>
    <xf numFmtId="0" fontId="64" fillId="0" borderId="0" xfId="58" applyNumberFormat="1" applyFont="1" applyFill="1" applyBorder="1" applyAlignment="1" quotePrefix="1">
      <alignment horizontal="center"/>
      <protection/>
    </xf>
    <xf numFmtId="185" fontId="64" fillId="0" borderId="0" xfId="58" applyNumberFormat="1" applyFont="1" applyFill="1" applyBorder="1" applyAlignment="1" quotePrefix="1">
      <alignment horizontal="center"/>
      <protection/>
    </xf>
    <xf numFmtId="0" fontId="64" fillId="37" borderId="0" xfId="58" applyNumberFormat="1" applyFont="1" applyFill="1" applyBorder="1" applyAlignment="1" quotePrefix="1">
      <alignment horizontal="center"/>
      <protection/>
    </xf>
    <xf numFmtId="3" fontId="34" fillId="0" borderId="30" xfId="59" applyNumberFormat="1" applyFont="1" applyBorder="1" applyAlignment="1">
      <alignment horizontal="right" vertical="center"/>
      <protection/>
    </xf>
    <xf numFmtId="3" fontId="34" fillId="0" borderId="38" xfId="59" applyNumberFormat="1" applyFont="1" applyBorder="1" applyAlignment="1">
      <alignment horizontal="right" vertical="center"/>
      <protection/>
    </xf>
    <xf numFmtId="0" fontId="8" fillId="0" borderId="0" xfId="58" applyFont="1" applyAlignment="1">
      <alignment horizontal="center" wrapText="1"/>
      <protection/>
    </xf>
    <xf numFmtId="0" fontId="77" fillId="0" borderId="0" xfId="58" applyFont="1" applyFill="1" applyBorder="1" applyAlignment="1">
      <alignment horizontal="left"/>
      <protection/>
    </xf>
    <xf numFmtId="0" fontId="10" fillId="37" borderId="0" xfId="66" applyFont="1" applyFill="1" applyBorder="1" applyAlignment="1" quotePrefix="1">
      <alignment horizontal="left"/>
      <protection/>
    </xf>
    <xf numFmtId="0" fontId="170" fillId="43" borderId="0" xfId="60" applyFill="1">
      <alignment/>
      <protection/>
    </xf>
    <xf numFmtId="0" fontId="170" fillId="43" borderId="0" xfId="60" applyFill="1" applyAlignment="1">
      <alignment/>
      <protection/>
    </xf>
    <xf numFmtId="0" fontId="6" fillId="32" borderId="39" xfId="58" applyFont="1" applyFill="1" applyBorder="1">
      <alignment/>
      <protection/>
    </xf>
    <xf numFmtId="0" fontId="6" fillId="32" borderId="40" xfId="58" applyFont="1" applyFill="1" applyBorder="1">
      <alignment/>
      <protection/>
    </xf>
    <xf numFmtId="0" fontId="6" fillId="32" borderId="41" xfId="58" applyFont="1" applyFill="1" applyBorder="1">
      <alignment/>
      <protection/>
    </xf>
    <xf numFmtId="0" fontId="6" fillId="32" borderId="41" xfId="58" applyFont="1" applyFill="1" applyBorder="1" applyAlignment="1" quotePrefix="1">
      <alignment horizontal="left"/>
      <protection/>
    </xf>
    <xf numFmtId="0" fontId="59" fillId="32" borderId="41" xfId="58" applyFont="1" applyFill="1" applyBorder="1">
      <alignment/>
      <protection/>
    </xf>
    <xf numFmtId="0" fontId="6" fillId="32" borderId="41" xfId="58" applyFont="1" applyFill="1" applyBorder="1" applyAlignment="1">
      <alignment wrapText="1"/>
      <protection/>
    </xf>
    <xf numFmtId="0" fontId="6" fillId="32" borderId="41" xfId="58" applyFont="1" applyFill="1" applyBorder="1">
      <alignment/>
      <protection/>
    </xf>
    <xf numFmtId="0" fontId="6" fillId="32" borderId="42" xfId="58" applyFont="1" applyFill="1" applyBorder="1">
      <alignment/>
      <protection/>
    </xf>
    <xf numFmtId="0" fontId="59" fillId="32" borderId="42" xfId="58" applyFont="1" applyFill="1" applyBorder="1">
      <alignment/>
      <protection/>
    </xf>
    <xf numFmtId="0" fontId="6" fillId="32" borderId="43" xfId="58" applyFont="1" applyFill="1" applyBorder="1">
      <alignment/>
      <protection/>
    </xf>
    <xf numFmtId="0" fontId="85" fillId="32" borderId="32" xfId="66" applyFont="1" applyFill="1" applyBorder="1">
      <alignment/>
      <protection/>
    </xf>
    <xf numFmtId="182" fontId="23" fillId="32" borderId="33" xfId="58" applyNumberFormat="1" applyFont="1" applyFill="1" applyBorder="1" applyAlignment="1">
      <alignment horizontal="left"/>
      <protection/>
    </xf>
    <xf numFmtId="182" fontId="62" fillId="32" borderId="33" xfId="58" applyNumberFormat="1" applyFont="1" applyFill="1" applyBorder="1" applyAlignment="1">
      <alignment horizontal="left"/>
      <protection/>
    </xf>
    <xf numFmtId="0" fontId="59" fillId="32" borderId="44" xfId="58" applyFont="1" applyFill="1" applyBorder="1">
      <alignment/>
      <protection/>
    </xf>
    <xf numFmtId="0" fontId="59" fillId="32" borderId="40" xfId="58" applyFont="1" applyFill="1" applyBorder="1">
      <alignment/>
      <protection/>
    </xf>
    <xf numFmtId="0" fontId="59" fillId="32" borderId="41" xfId="58" applyFont="1" applyFill="1" applyBorder="1">
      <alignment/>
      <protection/>
    </xf>
    <xf numFmtId="0" fontId="63" fillId="32" borderId="41" xfId="58" applyFont="1" applyFill="1" applyBorder="1">
      <alignment/>
      <protection/>
    </xf>
    <xf numFmtId="0" fontId="59" fillId="32" borderId="41" xfId="58" applyFont="1" applyFill="1" applyBorder="1" applyAlignment="1">
      <alignment horizontal="left"/>
      <protection/>
    </xf>
    <xf numFmtId="0" fontId="59" fillId="32" borderId="41" xfId="58" applyFont="1" applyFill="1" applyBorder="1" applyAlignment="1">
      <alignment horizontal="left" wrapText="1"/>
      <protection/>
    </xf>
    <xf numFmtId="0" fontId="68" fillId="32" borderId="42" xfId="58" applyFont="1" applyFill="1" applyBorder="1">
      <alignment/>
      <protection/>
    </xf>
    <xf numFmtId="182" fontId="24" fillId="32" borderId="45" xfId="58" applyNumberFormat="1" applyFont="1" applyFill="1" applyBorder="1" applyAlignment="1">
      <alignment horizontal="left"/>
      <protection/>
    </xf>
    <xf numFmtId="0" fontId="6" fillId="32" borderId="44" xfId="58" applyFont="1" applyFill="1" applyBorder="1">
      <alignment/>
      <protection/>
    </xf>
    <xf numFmtId="0" fontId="6" fillId="32" borderId="46" xfId="58" applyFont="1" applyFill="1" applyBorder="1">
      <alignment/>
      <protection/>
    </xf>
    <xf numFmtId="182" fontId="23" fillId="32" borderId="45" xfId="58" applyNumberFormat="1" applyFont="1" applyFill="1" applyBorder="1" applyAlignment="1">
      <alignment horizontal="left"/>
      <protection/>
    </xf>
    <xf numFmtId="0" fontId="6" fillId="32" borderId="46" xfId="58" applyFont="1" applyFill="1" applyBorder="1">
      <alignment/>
      <protection/>
    </xf>
    <xf numFmtId="0" fontId="6" fillId="32" borderId="43" xfId="58" applyFont="1" applyFill="1" applyBorder="1">
      <alignment/>
      <protection/>
    </xf>
    <xf numFmtId="0" fontId="6" fillId="32" borderId="47" xfId="58" applyFont="1" applyFill="1" applyBorder="1">
      <alignment/>
      <protection/>
    </xf>
    <xf numFmtId="0" fontId="76" fillId="32" borderId="42" xfId="58" applyFont="1" applyFill="1" applyBorder="1">
      <alignment/>
      <protection/>
    </xf>
    <xf numFmtId="0" fontId="6" fillId="32" borderId="48" xfId="58" applyFont="1" applyFill="1" applyBorder="1">
      <alignment/>
      <protection/>
    </xf>
    <xf numFmtId="0" fontId="6" fillId="32" borderId="43" xfId="58" applyFont="1" applyFill="1" applyBorder="1" applyAlignment="1">
      <alignment horizontal="left" wrapText="1"/>
      <protection/>
    </xf>
    <xf numFmtId="0" fontId="18" fillId="32" borderId="49" xfId="58" applyFont="1" applyFill="1" applyBorder="1" applyAlignment="1">
      <alignment horizontal="left"/>
      <protection/>
    </xf>
    <xf numFmtId="0" fontId="18" fillId="32" borderId="41" xfId="58" applyFont="1" applyFill="1" applyBorder="1" applyAlignment="1">
      <alignment horizontal="left"/>
      <protection/>
    </xf>
    <xf numFmtId="0" fontId="77" fillId="32" borderId="41" xfId="58" applyFont="1" applyFill="1" applyBorder="1" applyAlignment="1">
      <alignment horizontal="left"/>
      <protection/>
    </xf>
    <xf numFmtId="0" fontId="18" fillId="32" borderId="41" xfId="58" applyFont="1" applyFill="1" applyBorder="1" applyAlignment="1" quotePrefix="1">
      <alignment horizontal="left"/>
      <protection/>
    </xf>
    <xf numFmtId="0" fontId="18" fillId="32" borderId="43" xfId="58" applyFont="1" applyFill="1" applyBorder="1" applyAlignment="1">
      <alignment horizontal="left"/>
      <protection/>
    </xf>
    <xf numFmtId="0" fontId="77" fillId="32" borderId="49" xfId="58" applyFont="1" applyFill="1" applyBorder="1" applyAlignment="1">
      <alignment horizontal="left"/>
      <protection/>
    </xf>
    <xf numFmtId="0" fontId="18" fillId="32" borderId="47" xfId="58" applyFont="1" applyFill="1" applyBorder="1" applyAlignment="1">
      <alignment horizontal="left"/>
      <protection/>
    </xf>
    <xf numFmtId="0" fontId="18" fillId="32" borderId="43" xfId="58" applyFont="1" applyFill="1" applyBorder="1" applyAlignment="1">
      <alignment horizontal="left"/>
      <protection/>
    </xf>
    <xf numFmtId="0" fontId="77" fillId="32" borderId="43" xfId="58" applyFont="1" applyFill="1" applyBorder="1" applyAlignment="1">
      <alignment horizontal="left"/>
      <protection/>
    </xf>
    <xf numFmtId="0" fontId="170" fillId="43" borderId="23" xfId="60" applyFill="1" applyBorder="1">
      <alignment/>
      <protection/>
    </xf>
    <xf numFmtId="0" fontId="170" fillId="43" borderId="23" xfId="60" applyFill="1" applyBorder="1" applyAlignment="1">
      <alignment/>
      <protection/>
    </xf>
    <xf numFmtId="0" fontId="22" fillId="32" borderId="0" xfId="58" applyFont="1" applyFill="1" applyBorder="1">
      <alignment/>
      <protection/>
    </xf>
    <xf numFmtId="0" fontId="21" fillId="32" borderId="0" xfId="58" applyFont="1" applyFill="1" applyBorder="1">
      <alignment/>
      <protection/>
    </xf>
    <xf numFmtId="0" fontId="170" fillId="32" borderId="0" xfId="60" applyFill="1">
      <alignment/>
      <protection/>
    </xf>
    <xf numFmtId="0" fontId="170" fillId="32" borderId="0" xfId="60" applyFill="1" applyAlignment="1">
      <alignment/>
      <protection/>
    </xf>
    <xf numFmtId="0" fontId="54" fillId="32" borderId="0" xfId="58" applyFont="1" applyFill="1" applyAlignment="1">
      <alignment horizontal="center"/>
      <protection/>
    </xf>
    <xf numFmtId="0" fontId="6" fillId="32" borderId="0" xfId="60" applyFont="1" applyFill="1" applyAlignment="1">
      <alignment horizontal="left" vertical="center" wrapText="1"/>
      <protection/>
    </xf>
    <xf numFmtId="0" fontId="27" fillId="0" borderId="11" xfId="59" applyFont="1" applyBorder="1" applyAlignment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30" xfId="0" applyFont="1" applyBorder="1" applyAlignment="1" applyProtection="1">
      <alignment horizontal="center" vertical="center" wrapText="1"/>
      <protection locked="0"/>
    </xf>
    <xf numFmtId="3" fontId="6" fillId="44" borderId="50" xfId="58" applyNumberFormat="1" applyFont="1" applyFill="1" applyBorder="1" applyAlignment="1" applyProtection="1">
      <alignment horizontal="right" vertical="center"/>
      <protection/>
    </xf>
    <xf numFmtId="3" fontId="6" fillId="44" borderId="51" xfId="58" applyNumberFormat="1" applyFont="1" applyFill="1" applyBorder="1" applyAlignment="1" applyProtection="1">
      <alignment horizontal="right" vertical="center"/>
      <protection/>
    </xf>
    <xf numFmtId="3" fontId="6" fillId="44" borderId="0" xfId="58" applyNumberFormat="1" applyFont="1" applyFill="1" applyBorder="1" applyAlignment="1" applyProtection="1">
      <alignment horizontal="right" vertical="center"/>
      <protection/>
    </xf>
    <xf numFmtId="3" fontId="6" fillId="44" borderId="22" xfId="58" applyNumberFormat="1" applyFont="1" applyFill="1" applyBorder="1" applyAlignment="1" applyProtection="1">
      <alignment horizontal="right" vertical="center"/>
      <protection/>
    </xf>
    <xf numFmtId="0" fontId="78" fillId="0" borderId="0" xfId="0" applyFont="1" applyAlignment="1" applyProtection="1">
      <alignment/>
      <protection/>
    </xf>
    <xf numFmtId="0" fontId="32" fillId="0" borderId="0" xfId="0" applyFont="1" applyAlignment="1" applyProtection="1">
      <alignment/>
      <protection/>
    </xf>
    <xf numFmtId="0" fontId="78" fillId="0" borderId="0" xfId="0" applyFont="1" applyBorder="1" applyAlignment="1" applyProtection="1">
      <alignment/>
      <protection/>
    </xf>
    <xf numFmtId="0" fontId="25" fillId="0" borderId="0" xfId="0" applyFont="1" applyAlignment="1" applyProtection="1">
      <alignment/>
      <protection/>
    </xf>
    <xf numFmtId="3" fontId="20" fillId="44" borderId="37" xfId="58" applyNumberFormat="1" applyFont="1" applyFill="1" applyBorder="1" applyAlignment="1" applyProtection="1" quotePrefix="1">
      <alignment horizontal="center" vertical="center"/>
      <protection/>
    </xf>
    <xf numFmtId="3" fontId="175" fillId="45" borderId="33" xfId="58" applyNumberFormat="1" applyFont="1" applyFill="1" applyBorder="1" applyAlignment="1" applyProtection="1">
      <alignment horizontal="right" vertical="center"/>
      <protection/>
    </xf>
    <xf numFmtId="3" fontId="175" fillId="45" borderId="52" xfId="58" applyNumberFormat="1" applyFont="1" applyFill="1" applyBorder="1" applyAlignment="1" applyProtection="1">
      <alignment horizontal="right" vertical="center"/>
      <protection/>
    </xf>
    <xf numFmtId="3" fontId="175" fillId="45" borderId="33" xfId="58" applyNumberFormat="1" applyFont="1" applyFill="1" applyBorder="1" applyAlignment="1" applyProtection="1">
      <alignment horizontal="right" vertical="center"/>
      <protection/>
    </xf>
    <xf numFmtId="3" fontId="175" fillId="45" borderId="52" xfId="58" applyNumberFormat="1" applyFont="1" applyFill="1" applyBorder="1" applyAlignment="1" applyProtection="1">
      <alignment horizontal="right" vertical="center"/>
      <protection/>
    </xf>
    <xf numFmtId="0" fontId="176" fillId="46" borderId="53" xfId="58" applyFont="1" applyFill="1" applyBorder="1" applyAlignment="1" applyProtection="1">
      <alignment horizontal="center" vertical="center"/>
      <protection/>
    </xf>
    <xf numFmtId="0" fontId="176" fillId="46" borderId="37" xfId="58" applyFont="1" applyFill="1" applyBorder="1" applyAlignment="1" applyProtection="1">
      <alignment horizontal="center" vertical="center"/>
      <protection/>
    </xf>
    <xf numFmtId="3" fontId="175" fillId="46" borderId="54" xfId="58" applyNumberFormat="1" applyFont="1" applyFill="1" applyBorder="1" applyAlignment="1" applyProtection="1">
      <alignment horizontal="right" vertical="center"/>
      <protection/>
    </xf>
    <xf numFmtId="3" fontId="175" fillId="46" borderId="55" xfId="58" applyNumberFormat="1" applyFont="1" applyFill="1" applyBorder="1" applyAlignment="1" applyProtection="1">
      <alignment horizontal="right" vertical="center"/>
      <protection/>
    </xf>
    <xf numFmtId="0" fontId="6" fillId="47" borderId="0" xfId="58" applyFont="1" applyFill="1" applyAlignment="1">
      <alignment vertical="center"/>
      <protection/>
    </xf>
    <xf numFmtId="0" fontId="12" fillId="47" borderId="0" xfId="58" applyFont="1" applyFill="1" applyAlignment="1">
      <alignment vertical="center"/>
      <protection/>
    </xf>
    <xf numFmtId="3" fontId="13" fillId="44" borderId="56" xfId="58" applyNumberFormat="1" applyFont="1" applyFill="1" applyBorder="1" applyAlignment="1" applyProtection="1">
      <alignment horizontal="right" vertical="center"/>
      <protection locked="0"/>
    </xf>
    <xf numFmtId="3" fontId="13" fillId="44" borderId="57" xfId="58" applyNumberFormat="1" applyFont="1" applyFill="1" applyBorder="1" applyAlignment="1" applyProtection="1">
      <alignment horizontal="right" vertical="center"/>
      <protection locked="0"/>
    </xf>
    <xf numFmtId="3" fontId="13" fillId="44" borderId="58" xfId="58" applyNumberFormat="1" applyFont="1" applyFill="1" applyBorder="1" applyAlignment="1" applyProtection="1">
      <alignment horizontal="right" vertical="center"/>
      <protection locked="0"/>
    </xf>
    <xf numFmtId="3" fontId="13" fillId="44" borderId="59" xfId="58" applyNumberFormat="1" applyFont="1" applyFill="1" applyBorder="1" applyAlignment="1" applyProtection="1">
      <alignment horizontal="right" vertical="center"/>
      <protection locked="0"/>
    </xf>
    <xf numFmtId="3" fontId="13" fillId="44" borderId="60" xfId="58" applyNumberFormat="1" applyFont="1" applyFill="1" applyBorder="1" applyAlignment="1" applyProtection="1">
      <alignment horizontal="right" vertical="center"/>
      <protection locked="0"/>
    </xf>
    <xf numFmtId="3" fontId="13" fillId="44" borderId="61" xfId="58" applyNumberFormat="1" applyFont="1" applyFill="1" applyBorder="1" applyAlignment="1" applyProtection="1">
      <alignment horizontal="right" vertical="center"/>
      <protection locked="0"/>
    </xf>
    <xf numFmtId="3" fontId="13" fillId="44" borderId="62" xfId="58" applyNumberFormat="1" applyFont="1" applyFill="1" applyBorder="1" applyAlignment="1" applyProtection="1">
      <alignment horizontal="right" vertical="center"/>
      <protection locked="0"/>
    </xf>
    <xf numFmtId="3" fontId="13" fillId="44" borderId="63" xfId="58" applyNumberFormat="1" applyFont="1" applyFill="1" applyBorder="1" applyAlignment="1" applyProtection="1">
      <alignment horizontal="right" vertical="center"/>
      <protection locked="0"/>
    </xf>
    <xf numFmtId="3" fontId="13" fillId="44" borderId="64" xfId="58" applyNumberFormat="1" applyFont="1" applyFill="1" applyBorder="1" applyAlignment="1" applyProtection="1">
      <alignment horizontal="right" vertical="center"/>
      <protection locked="0"/>
    </xf>
    <xf numFmtId="3" fontId="13" fillId="44" borderId="65" xfId="58" applyNumberFormat="1" applyFont="1" applyFill="1" applyBorder="1" applyAlignment="1" applyProtection="1">
      <alignment horizontal="right" vertical="center"/>
      <protection locked="0"/>
    </xf>
    <xf numFmtId="3" fontId="13" fillId="44" borderId="66" xfId="58" applyNumberFormat="1" applyFont="1" applyFill="1" applyBorder="1" applyAlignment="1" applyProtection="1">
      <alignment horizontal="right" vertical="center"/>
      <protection locked="0"/>
    </xf>
    <xf numFmtId="3" fontId="13" fillId="44" borderId="67" xfId="58" applyNumberFormat="1" applyFont="1" applyFill="1" applyBorder="1" applyAlignment="1" applyProtection="1">
      <alignment horizontal="right" vertical="center"/>
      <protection locked="0"/>
    </xf>
    <xf numFmtId="3" fontId="13" fillId="44" borderId="68" xfId="58" applyNumberFormat="1" applyFont="1" applyFill="1" applyBorder="1" applyAlignment="1" applyProtection="1">
      <alignment horizontal="right" vertical="center"/>
      <protection locked="0"/>
    </xf>
    <xf numFmtId="3" fontId="13" fillId="44" borderId="69" xfId="58" applyNumberFormat="1" applyFont="1" applyFill="1" applyBorder="1" applyAlignment="1" applyProtection="1">
      <alignment horizontal="right" vertical="center"/>
      <protection locked="0"/>
    </xf>
    <xf numFmtId="3" fontId="13" fillId="44" borderId="70" xfId="58" applyNumberFormat="1" applyFont="1" applyFill="1" applyBorder="1" applyAlignment="1" applyProtection="1">
      <alignment horizontal="right" vertical="center"/>
      <protection locked="0"/>
    </xf>
    <xf numFmtId="3" fontId="177" fillId="45" borderId="71" xfId="58" applyNumberFormat="1" applyFont="1" applyFill="1" applyBorder="1" applyAlignment="1" applyProtection="1">
      <alignment horizontal="right" vertical="center"/>
      <protection/>
    </xf>
    <xf numFmtId="3" fontId="177" fillId="45" borderId="23" xfId="58" applyNumberFormat="1" applyFont="1" applyFill="1" applyBorder="1" applyAlignment="1" applyProtection="1">
      <alignment horizontal="right" vertical="center"/>
      <protection/>
    </xf>
    <xf numFmtId="3" fontId="177" fillId="45" borderId="21" xfId="58" applyNumberFormat="1" applyFont="1" applyFill="1" applyBorder="1" applyAlignment="1" applyProtection="1">
      <alignment horizontal="right" vertical="center"/>
      <protection/>
    </xf>
    <xf numFmtId="3" fontId="13" fillId="44" borderId="72" xfId="58" applyNumberFormat="1" applyFont="1" applyFill="1" applyBorder="1" applyAlignment="1" applyProtection="1">
      <alignment horizontal="right" vertical="center"/>
      <protection locked="0"/>
    </xf>
    <xf numFmtId="3" fontId="13" fillId="44" borderId="73" xfId="58" applyNumberFormat="1" applyFont="1" applyFill="1" applyBorder="1" applyAlignment="1" applyProtection="1">
      <alignment horizontal="right" vertical="center"/>
      <protection locked="0"/>
    </xf>
    <xf numFmtId="3" fontId="13" fillId="44" borderId="74" xfId="58" applyNumberFormat="1" applyFont="1" applyFill="1" applyBorder="1" applyAlignment="1" applyProtection="1">
      <alignment horizontal="right" vertical="center"/>
      <protection locked="0"/>
    </xf>
    <xf numFmtId="3" fontId="8" fillId="44" borderId="49" xfId="58" applyNumberFormat="1" applyFont="1" applyFill="1" applyBorder="1" applyAlignment="1" applyProtection="1">
      <alignment horizontal="right" vertical="center"/>
      <protection locked="0"/>
    </xf>
    <xf numFmtId="3" fontId="8" fillId="44" borderId="41" xfId="58" applyNumberFormat="1" applyFont="1" applyFill="1" applyBorder="1" applyAlignment="1" applyProtection="1">
      <alignment horizontal="right" vertical="center"/>
      <protection locked="0"/>
    </xf>
    <xf numFmtId="3" fontId="8" fillId="44" borderId="42" xfId="58" applyNumberFormat="1" applyFont="1" applyFill="1" applyBorder="1" applyAlignment="1" applyProtection="1">
      <alignment horizontal="right" vertical="center"/>
      <protection locked="0"/>
    </xf>
    <xf numFmtId="3" fontId="8" fillId="44" borderId="46" xfId="58" applyNumberFormat="1" applyFont="1" applyFill="1" applyBorder="1" applyAlignment="1" applyProtection="1">
      <alignment horizontal="right" vertical="center"/>
      <protection locked="0"/>
    </xf>
    <xf numFmtId="3" fontId="8" fillId="44" borderId="75" xfId="58" applyNumberFormat="1" applyFont="1" applyFill="1" applyBorder="1" applyAlignment="1" applyProtection="1">
      <alignment horizontal="right" vertical="center"/>
      <protection/>
    </xf>
    <xf numFmtId="3" fontId="8" fillId="44" borderId="76" xfId="58" applyNumberFormat="1" applyFont="1" applyFill="1" applyBorder="1" applyAlignment="1" applyProtection="1">
      <alignment horizontal="right" vertical="center"/>
      <protection/>
    </xf>
    <xf numFmtId="3" fontId="8" fillId="44" borderId="40" xfId="58" applyNumberFormat="1" applyFont="1" applyFill="1" applyBorder="1" applyAlignment="1" applyProtection="1">
      <alignment horizontal="right" vertical="center"/>
      <protection/>
    </xf>
    <xf numFmtId="3" fontId="8" fillId="44" borderId="77" xfId="58" applyNumberFormat="1" applyFont="1" applyFill="1" applyBorder="1" applyAlignment="1" applyProtection="1">
      <alignment horizontal="right" vertical="center"/>
      <protection/>
    </xf>
    <xf numFmtId="3" fontId="8" fillId="44" borderId="78" xfId="58" applyNumberFormat="1" applyFont="1" applyFill="1" applyBorder="1" applyAlignment="1" applyProtection="1">
      <alignment horizontal="right" vertical="center"/>
      <protection/>
    </xf>
    <xf numFmtId="3" fontId="8" fillId="44" borderId="79" xfId="58" applyNumberFormat="1" applyFont="1" applyFill="1" applyBorder="1" applyAlignment="1" applyProtection="1">
      <alignment horizontal="right" vertical="center"/>
      <protection/>
    </xf>
    <xf numFmtId="3" fontId="8" fillId="44" borderId="80" xfId="58" applyNumberFormat="1" applyFont="1" applyFill="1" applyBorder="1" applyAlignment="1" applyProtection="1">
      <alignment horizontal="right" vertical="center"/>
      <protection/>
    </xf>
    <xf numFmtId="3" fontId="8" fillId="44" borderId="22" xfId="58" applyNumberFormat="1" applyFont="1" applyFill="1" applyBorder="1" applyAlignment="1" applyProtection="1">
      <alignment horizontal="right" vertical="center"/>
      <protection/>
    </xf>
    <xf numFmtId="3" fontId="8" fillId="44" borderId="81" xfId="58" applyNumberFormat="1" applyFont="1" applyFill="1" applyBorder="1" applyAlignment="1" applyProtection="1">
      <alignment horizontal="right" vertical="center"/>
      <protection/>
    </xf>
    <xf numFmtId="3" fontId="13" fillId="44" borderId="82" xfId="58" applyNumberFormat="1" applyFont="1" applyFill="1" applyBorder="1" applyAlignment="1" applyProtection="1">
      <alignment horizontal="right" vertical="center"/>
      <protection locked="0"/>
    </xf>
    <xf numFmtId="3" fontId="13" fillId="44" borderId="83" xfId="58" applyNumberFormat="1" applyFont="1" applyFill="1" applyBorder="1" applyAlignment="1" applyProtection="1">
      <alignment horizontal="right" vertical="center"/>
      <protection locked="0"/>
    </xf>
    <xf numFmtId="3" fontId="13" fillId="44" borderId="84" xfId="58" applyNumberFormat="1" applyFont="1" applyFill="1" applyBorder="1" applyAlignment="1" applyProtection="1">
      <alignment horizontal="right" vertical="center"/>
      <protection locked="0"/>
    </xf>
    <xf numFmtId="3" fontId="13" fillId="44" borderId="85" xfId="58" applyNumberFormat="1" applyFont="1" applyFill="1" applyBorder="1" applyAlignment="1" applyProtection="1">
      <alignment horizontal="right" vertical="center"/>
      <protection locked="0"/>
    </xf>
    <xf numFmtId="3" fontId="13" fillId="44" borderId="86" xfId="58" applyNumberFormat="1" applyFont="1" applyFill="1" applyBorder="1" applyAlignment="1" applyProtection="1">
      <alignment horizontal="right" vertical="center"/>
      <protection locked="0"/>
    </xf>
    <xf numFmtId="3" fontId="13" fillId="44" borderId="87" xfId="58" applyNumberFormat="1" applyFont="1" applyFill="1" applyBorder="1" applyAlignment="1" applyProtection="1">
      <alignment horizontal="right" vertical="center"/>
      <protection locked="0"/>
    </xf>
    <xf numFmtId="3" fontId="13" fillId="44" borderId="88" xfId="58" applyNumberFormat="1" applyFont="1" applyFill="1" applyBorder="1" applyAlignment="1" applyProtection="1">
      <alignment horizontal="right" vertical="center"/>
      <protection locked="0"/>
    </xf>
    <xf numFmtId="187" fontId="178" fillId="48" borderId="58" xfId="58" applyNumberFormat="1" applyFont="1" applyFill="1" applyBorder="1" applyAlignment="1" applyProtection="1">
      <alignment horizontal="center" vertical="center"/>
      <protection/>
    </xf>
    <xf numFmtId="187" fontId="178" fillId="48" borderId="61" xfId="58" applyNumberFormat="1" applyFont="1" applyFill="1" applyBorder="1" applyAlignment="1" applyProtection="1">
      <alignment horizontal="center" vertical="center"/>
      <protection/>
    </xf>
    <xf numFmtId="3" fontId="177" fillId="46" borderId="89" xfId="58" applyNumberFormat="1" applyFont="1" applyFill="1" applyBorder="1" applyAlignment="1" applyProtection="1">
      <alignment horizontal="right" vertical="center"/>
      <protection/>
    </xf>
    <xf numFmtId="3" fontId="177" fillId="46" borderId="90" xfId="58" applyNumberFormat="1" applyFont="1" applyFill="1" applyBorder="1" applyAlignment="1" applyProtection="1">
      <alignment horizontal="right" vertical="center"/>
      <protection/>
    </xf>
    <xf numFmtId="3" fontId="177" fillId="46" borderId="91" xfId="58" applyNumberFormat="1" applyFont="1" applyFill="1" applyBorder="1" applyAlignment="1" applyProtection="1">
      <alignment horizontal="right" vertical="center"/>
      <protection/>
    </xf>
    <xf numFmtId="3" fontId="6" fillId="44" borderId="92" xfId="58" applyNumberFormat="1" applyFont="1" applyFill="1" applyBorder="1" applyAlignment="1" applyProtection="1">
      <alignment horizontal="right" vertical="center"/>
      <protection/>
    </xf>
    <xf numFmtId="3" fontId="6" fillId="44" borderId="52" xfId="58" applyNumberFormat="1" applyFont="1" applyFill="1" applyBorder="1" applyAlignment="1" applyProtection="1">
      <alignment horizontal="right" vertical="center"/>
      <protection/>
    </xf>
    <xf numFmtId="187" fontId="178" fillId="48" borderId="71" xfId="58" applyNumberFormat="1" applyFont="1" applyFill="1" applyBorder="1" applyAlignment="1" applyProtection="1">
      <alignment horizontal="center" vertical="center"/>
      <protection/>
    </xf>
    <xf numFmtId="187" fontId="178" fillId="48" borderId="23" xfId="58" applyNumberFormat="1" applyFont="1" applyFill="1" applyBorder="1" applyAlignment="1" applyProtection="1">
      <alignment horizontal="center" vertical="center"/>
      <protection/>
    </xf>
    <xf numFmtId="187" fontId="178" fillId="48" borderId="21" xfId="58" applyNumberFormat="1" applyFont="1" applyFill="1" applyBorder="1" applyAlignment="1" applyProtection="1">
      <alignment horizontal="center" vertical="center"/>
      <protection/>
    </xf>
    <xf numFmtId="3" fontId="18" fillId="44" borderId="93" xfId="58" applyNumberFormat="1" applyFont="1" applyFill="1" applyBorder="1" applyAlignment="1" applyProtection="1" quotePrefix="1">
      <alignment horizontal="center" vertical="center"/>
      <protection/>
    </xf>
    <xf numFmtId="3" fontId="18" fillId="44" borderId="94" xfId="58" applyNumberFormat="1" applyFont="1" applyFill="1" applyBorder="1" applyAlignment="1" applyProtection="1" quotePrefix="1">
      <alignment horizontal="center" vertical="center"/>
      <protection/>
    </xf>
    <xf numFmtId="3" fontId="18" fillId="44" borderId="95" xfId="58" applyNumberFormat="1" applyFont="1" applyFill="1" applyBorder="1" applyAlignment="1" applyProtection="1" quotePrefix="1">
      <alignment horizontal="center" vertical="center"/>
      <protection/>
    </xf>
    <xf numFmtId="3" fontId="6" fillId="44" borderId="18" xfId="58" applyNumberFormat="1" applyFont="1" applyFill="1" applyBorder="1" applyAlignment="1" applyProtection="1">
      <alignment horizontal="right" vertical="center"/>
      <protection/>
    </xf>
    <xf numFmtId="3" fontId="8" fillId="32" borderId="52" xfId="58" applyNumberFormat="1" applyFont="1" applyFill="1" applyBorder="1" applyAlignment="1" applyProtection="1">
      <alignment horizontal="right" vertical="center"/>
      <protection/>
    </xf>
    <xf numFmtId="0" fontId="6" fillId="44" borderId="0" xfId="58" applyFont="1" applyFill="1" applyAlignment="1" applyProtection="1">
      <alignment vertical="center"/>
      <protection/>
    </xf>
    <xf numFmtId="3" fontId="6" fillId="44" borderId="0" xfId="58" applyNumberFormat="1" applyFont="1" applyFill="1" applyAlignment="1" applyProtection="1">
      <alignment horizontal="right" vertical="center"/>
      <protection/>
    </xf>
    <xf numFmtId="3" fontId="6" fillId="44" borderId="0" xfId="58" applyNumberFormat="1" applyFont="1" applyFill="1" applyBorder="1" applyAlignment="1" applyProtection="1">
      <alignment horizontal="right"/>
      <protection/>
    </xf>
    <xf numFmtId="0" fontId="21" fillId="44" borderId="0" xfId="58" applyFont="1" applyFill="1">
      <alignment/>
      <protection/>
    </xf>
    <xf numFmtId="3" fontId="6" fillId="44" borderId="27" xfId="58" applyNumberFormat="1" applyFont="1" applyFill="1" applyBorder="1" applyAlignment="1" applyProtection="1">
      <alignment horizontal="right" vertical="center"/>
      <protection/>
    </xf>
    <xf numFmtId="3" fontId="6" fillId="44" borderId="26" xfId="58" applyNumberFormat="1" applyFont="1" applyFill="1" applyBorder="1" applyAlignment="1" applyProtection="1">
      <alignment horizontal="right" vertical="center"/>
      <protection/>
    </xf>
    <xf numFmtId="3" fontId="6" fillId="44" borderId="87" xfId="58" applyNumberFormat="1" applyFont="1" applyFill="1" applyBorder="1" applyAlignment="1" applyProtection="1">
      <alignment horizontal="right" vertical="center"/>
      <protection/>
    </xf>
    <xf numFmtId="3" fontId="6" fillId="44" borderId="83" xfId="58" applyNumberFormat="1" applyFont="1" applyFill="1" applyBorder="1" applyAlignment="1" applyProtection="1">
      <alignment horizontal="right" vertical="center"/>
      <protection/>
    </xf>
    <xf numFmtId="3" fontId="6" fillId="44" borderId="94" xfId="58" applyNumberFormat="1" applyFont="1" applyFill="1" applyBorder="1" applyAlignment="1" applyProtection="1">
      <alignment horizontal="right" vertical="center"/>
      <protection/>
    </xf>
    <xf numFmtId="3" fontId="6" fillId="44" borderId="95" xfId="58" applyNumberFormat="1" applyFont="1" applyFill="1" applyBorder="1" applyAlignment="1" applyProtection="1">
      <alignment horizontal="right" vertical="center"/>
      <protection/>
    </xf>
    <xf numFmtId="0" fontId="33" fillId="45" borderId="54" xfId="0" applyFont="1" applyFill="1" applyBorder="1" applyAlignment="1" applyProtection="1" quotePrefix="1">
      <alignment horizontal="left"/>
      <protection/>
    </xf>
    <xf numFmtId="0" fontId="35" fillId="45" borderId="54" xfId="0" applyFont="1" applyFill="1" applyBorder="1" applyAlignment="1" applyProtection="1">
      <alignment horizontal="left"/>
      <protection/>
    </xf>
    <xf numFmtId="0" fontId="35" fillId="45" borderId="54" xfId="0" applyFont="1" applyFill="1" applyBorder="1" applyAlignment="1" applyProtection="1" quotePrefix="1">
      <alignment horizontal="left"/>
      <protection/>
    </xf>
    <xf numFmtId="3" fontId="35" fillId="45" borderId="54" xfId="0" applyNumberFormat="1" applyFont="1" applyFill="1" applyBorder="1" applyAlignment="1" applyProtection="1">
      <alignment/>
      <protection/>
    </xf>
    <xf numFmtId="0" fontId="25" fillId="44" borderId="18" xfId="0" applyFont="1" applyFill="1" applyBorder="1" applyAlignment="1" applyProtection="1">
      <alignment horizontal="left"/>
      <protection/>
    </xf>
    <xf numFmtId="0" fontId="25" fillId="44" borderId="33" xfId="0" applyFont="1" applyFill="1" applyBorder="1" applyAlignment="1" applyProtection="1">
      <alignment horizontal="left"/>
      <protection/>
    </xf>
    <xf numFmtId="0" fontId="25" fillId="44" borderId="96" xfId="0" applyFont="1" applyFill="1" applyBorder="1" applyAlignment="1" applyProtection="1">
      <alignment horizontal="left"/>
      <protection/>
    </xf>
    <xf numFmtId="0" fontId="25" fillId="44" borderId="37" xfId="0" applyFont="1" applyFill="1" applyBorder="1" applyAlignment="1" applyProtection="1">
      <alignment horizontal="left"/>
      <protection/>
    </xf>
    <xf numFmtId="0" fontId="25" fillId="44" borderId="16" xfId="0" applyFont="1" applyFill="1" applyBorder="1" applyAlignment="1" applyProtection="1">
      <alignment horizontal="left"/>
      <protection/>
    </xf>
    <xf numFmtId="0" fontId="25" fillId="44" borderId="0" xfId="0" applyFont="1" applyFill="1" applyBorder="1" applyAlignment="1" applyProtection="1">
      <alignment/>
      <protection/>
    </xf>
    <xf numFmtId="0" fontId="35" fillId="44" borderId="18" xfId="0" applyFont="1" applyFill="1" applyBorder="1" applyAlignment="1" applyProtection="1" quotePrefix="1">
      <alignment horizontal="center"/>
      <protection/>
    </xf>
    <xf numFmtId="0" fontId="35" fillId="44" borderId="17" xfId="0" applyFont="1" applyFill="1" applyBorder="1" applyAlignment="1" applyProtection="1" quotePrefix="1">
      <alignment horizontal="center"/>
      <protection/>
    </xf>
    <xf numFmtId="0" fontId="35" fillId="44" borderId="37" xfId="0" applyFont="1" applyFill="1" applyBorder="1" applyAlignment="1" applyProtection="1" quotePrefix="1">
      <alignment horizontal="center"/>
      <protection/>
    </xf>
    <xf numFmtId="0" fontId="25" fillId="44" borderId="18" xfId="0" applyFont="1" applyFill="1" applyBorder="1" applyAlignment="1" applyProtection="1">
      <alignment horizontal="center"/>
      <protection/>
    </xf>
    <xf numFmtId="0" fontId="25" fillId="44" borderId="18" xfId="0" applyFont="1" applyFill="1" applyBorder="1" applyAlignment="1" applyProtection="1">
      <alignment/>
      <protection/>
    </xf>
    <xf numFmtId="0" fontId="78" fillId="44" borderId="0" xfId="0" applyFont="1" applyFill="1" applyAlignment="1" applyProtection="1">
      <alignment/>
      <protection/>
    </xf>
    <xf numFmtId="0" fontId="35" fillId="44" borderId="18" xfId="0" applyFont="1" applyFill="1" applyBorder="1" applyAlignment="1" applyProtection="1">
      <alignment/>
      <protection/>
    </xf>
    <xf numFmtId="0" fontId="25" fillId="44" borderId="18" xfId="0" applyFont="1" applyFill="1" applyBorder="1" applyAlignment="1" applyProtection="1" quotePrefix="1">
      <alignment horizontal="left"/>
      <protection/>
    </xf>
    <xf numFmtId="3" fontId="25" fillId="44" borderId="18" xfId="0" applyNumberFormat="1" applyFont="1" applyFill="1" applyBorder="1" applyAlignment="1" applyProtection="1" quotePrefix="1">
      <alignment/>
      <protection/>
    </xf>
    <xf numFmtId="0" fontId="35" fillId="44" borderId="18" xfId="0" applyFont="1" applyFill="1" applyBorder="1" applyAlignment="1" applyProtection="1">
      <alignment horizontal="left"/>
      <protection/>
    </xf>
    <xf numFmtId="3" fontId="35" fillId="44" borderId="18" xfId="0" applyNumberFormat="1" applyFont="1" applyFill="1" applyBorder="1" applyAlignment="1" applyProtection="1">
      <alignment horizontal="right"/>
      <protection/>
    </xf>
    <xf numFmtId="178" fontId="25" fillId="44" borderId="13" xfId="0" applyNumberFormat="1" applyFont="1" applyFill="1" applyBorder="1" applyAlignment="1" applyProtection="1">
      <alignment/>
      <protection/>
    </xf>
    <xf numFmtId="1" fontId="35" fillId="44" borderId="30" xfId="0" applyNumberFormat="1" applyFont="1" applyFill="1" applyBorder="1" applyAlignment="1" applyProtection="1">
      <alignment/>
      <protection/>
    </xf>
    <xf numFmtId="1" fontId="35" fillId="44" borderId="31" xfId="0" applyNumberFormat="1" applyFont="1" applyFill="1" applyBorder="1" applyAlignment="1" applyProtection="1">
      <alignment/>
      <protection/>
    </xf>
    <xf numFmtId="0" fontId="25" fillId="44" borderId="11" xfId="0" applyFont="1" applyFill="1" applyBorder="1" applyAlignment="1" applyProtection="1">
      <alignment horizontal="left"/>
      <protection/>
    </xf>
    <xf numFmtId="0" fontId="25" fillId="44" borderId="13" xfId="0" applyFont="1" applyFill="1" applyBorder="1" applyAlignment="1" applyProtection="1">
      <alignment horizontal="left"/>
      <protection/>
    </xf>
    <xf numFmtId="1" fontId="35" fillId="44" borderId="10" xfId="0" applyNumberFormat="1" applyFont="1" applyFill="1" applyBorder="1" applyAlignment="1" applyProtection="1">
      <alignment/>
      <protection/>
    </xf>
    <xf numFmtId="1" fontId="35" fillId="44" borderId="14" xfId="0" applyNumberFormat="1" applyFont="1" applyFill="1" applyBorder="1" applyAlignment="1" applyProtection="1">
      <alignment/>
      <protection/>
    </xf>
    <xf numFmtId="0" fontId="25" fillId="44" borderId="0" xfId="0" applyFont="1" applyFill="1" applyBorder="1" applyAlignment="1" applyProtection="1">
      <alignment horizontal="left"/>
      <protection/>
    </xf>
    <xf numFmtId="1" fontId="35" fillId="44" borderId="0" xfId="0" applyNumberFormat="1" applyFont="1" applyFill="1" applyBorder="1" applyAlignment="1" applyProtection="1">
      <alignment/>
      <protection/>
    </xf>
    <xf numFmtId="0" fontId="35" fillId="44" borderId="0" xfId="0" applyFont="1" applyFill="1" applyBorder="1" applyAlignment="1" applyProtection="1">
      <alignment horizontal="left"/>
      <protection/>
    </xf>
    <xf numFmtId="0" fontId="35" fillId="44" borderId="0" xfId="0" applyFont="1" applyFill="1" applyBorder="1" applyAlignment="1" applyProtection="1">
      <alignment/>
      <protection/>
    </xf>
    <xf numFmtId="0" fontId="32" fillId="44" borderId="0" xfId="0" applyFont="1" applyFill="1" applyAlignment="1" applyProtection="1">
      <alignment/>
      <protection/>
    </xf>
    <xf numFmtId="0" fontId="25" fillId="44" borderId="49" xfId="0" applyFont="1" applyFill="1" applyBorder="1" applyAlignment="1" applyProtection="1">
      <alignment horizontal="left"/>
      <protection/>
    </xf>
    <xf numFmtId="3" fontId="25" fillId="44" borderId="49" xfId="0" applyNumberFormat="1" applyFont="1" applyFill="1" applyBorder="1" applyAlignment="1" applyProtection="1" quotePrefix="1">
      <alignment/>
      <protection/>
    </xf>
    <xf numFmtId="0" fontId="25" fillId="44" borderId="46" xfId="0" applyFont="1" applyFill="1" applyBorder="1" applyAlignment="1" applyProtection="1">
      <alignment horizontal="left"/>
      <protection/>
    </xf>
    <xf numFmtId="3" fontId="25" fillId="44" borderId="46" xfId="0" applyNumberFormat="1" applyFont="1" applyFill="1" applyBorder="1" applyAlignment="1" applyProtection="1" quotePrefix="1">
      <alignment/>
      <protection/>
    </xf>
    <xf numFmtId="0" fontId="25" fillId="44" borderId="97" xfId="0" applyFont="1" applyFill="1" applyBorder="1" applyAlignment="1" applyProtection="1">
      <alignment horizontal="left"/>
      <protection/>
    </xf>
    <xf numFmtId="0" fontId="25" fillId="44" borderId="98" xfId="0" applyFont="1" applyFill="1" applyBorder="1" applyAlignment="1" applyProtection="1">
      <alignment horizontal="left"/>
      <protection/>
    </xf>
    <xf numFmtId="0" fontId="25" fillId="44" borderId="99" xfId="0" applyFont="1" applyFill="1" applyBorder="1" applyAlignment="1" applyProtection="1">
      <alignment horizontal="left"/>
      <protection/>
    </xf>
    <xf numFmtId="0" fontId="88" fillId="44" borderId="99" xfId="0" applyFont="1" applyFill="1" applyBorder="1" applyAlignment="1" applyProtection="1">
      <alignment horizontal="left"/>
      <protection/>
    </xf>
    <xf numFmtId="0" fontId="25" fillId="44" borderId="100" xfId="0" applyFont="1" applyFill="1" applyBorder="1" applyAlignment="1" applyProtection="1">
      <alignment horizontal="left"/>
      <protection/>
    </xf>
    <xf numFmtId="0" fontId="25" fillId="44" borderId="41" xfId="0" applyFont="1" applyFill="1" applyBorder="1" applyAlignment="1" applyProtection="1">
      <alignment horizontal="left"/>
      <protection/>
    </xf>
    <xf numFmtId="0" fontId="33" fillId="49" borderId="54" xfId="0" applyFont="1" applyFill="1" applyBorder="1" applyAlignment="1" applyProtection="1">
      <alignment horizontal="left"/>
      <protection/>
    </xf>
    <xf numFmtId="0" fontId="25" fillId="49" borderId="54" xfId="0" applyFont="1" applyFill="1" applyBorder="1" applyAlignment="1" applyProtection="1">
      <alignment horizontal="left"/>
      <protection/>
    </xf>
    <xf numFmtId="0" fontId="35" fillId="49" borderId="54" xfId="0" applyFont="1" applyFill="1" applyBorder="1" applyAlignment="1" applyProtection="1" quotePrefix="1">
      <alignment horizontal="left"/>
      <protection/>
    </xf>
    <xf numFmtId="3" fontId="35" fillId="49" borderId="54" xfId="0" applyNumberFormat="1" applyFont="1" applyFill="1" applyBorder="1" applyAlignment="1" applyProtection="1">
      <alignment/>
      <protection/>
    </xf>
    <xf numFmtId="0" fontId="25" fillId="32" borderId="49" xfId="0" applyFont="1" applyFill="1" applyBorder="1" applyAlignment="1" applyProtection="1">
      <alignment horizontal="left"/>
      <protection/>
    </xf>
    <xf numFmtId="1" fontId="35" fillId="32" borderId="49" xfId="0" applyNumberFormat="1" applyFont="1" applyFill="1" applyBorder="1" applyAlignment="1" applyProtection="1">
      <alignment/>
      <protection/>
    </xf>
    <xf numFmtId="0" fontId="25" fillId="32" borderId="41" xfId="0" applyFont="1" applyFill="1" applyBorder="1" applyAlignment="1" applyProtection="1">
      <alignment horizontal="left"/>
      <protection/>
    </xf>
    <xf numFmtId="1" fontId="35" fillId="32" borderId="41" xfId="0" applyNumberFormat="1" applyFont="1" applyFill="1" applyBorder="1" applyAlignment="1" applyProtection="1">
      <alignment/>
      <protection/>
    </xf>
    <xf numFmtId="0" fontId="25" fillId="32" borderId="101" xfId="0" applyFont="1" applyFill="1" applyBorder="1" applyAlignment="1" applyProtection="1">
      <alignment horizontal="left"/>
      <protection/>
    </xf>
    <xf numFmtId="1" fontId="35" fillId="32" borderId="46" xfId="0" applyNumberFormat="1" applyFont="1" applyFill="1" applyBorder="1" applyAlignment="1" applyProtection="1">
      <alignment/>
      <protection/>
    </xf>
    <xf numFmtId="3" fontId="25" fillId="44" borderId="100" xfId="0" applyNumberFormat="1" applyFont="1" applyFill="1" applyBorder="1" applyAlignment="1" applyProtection="1">
      <alignment/>
      <protection/>
    </xf>
    <xf numFmtId="3" fontId="25" fillId="44" borderId="41" xfId="0" applyNumberFormat="1" applyFont="1" applyFill="1" applyBorder="1" applyAlignment="1" applyProtection="1">
      <alignment/>
      <protection/>
    </xf>
    <xf numFmtId="3" fontId="25" fillId="44" borderId="49" xfId="0" applyNumberFormat="1" applyFont="1" applyFill="1" applyBorder="1" applyAlignment="1" applyProtection="1">
      <alignment/>
      <protection/>
    </xf>
    <xf numFmtId="3" fontId="25" fillId="44" borderId="42" xfId="0" applyNumberFormat="1" applyFont="1" applyFill="1" applyBorder="1" applyAlignment="1" applyProtection="1">
      <alignment/>
      <protection/>
    </xf>
    <xf numFmtId="3" fontId="25" fillId="44" borderId="35" xfId="0" applyNumberFormat="1" applyFont="1" applyFill="1" applyBorder="1" applyAlignment="1" applyProtection="1">
      <alignment/>
      <protection/>
    </xf>
    <xf numFmtId="3" fontId="25" fillId="44" borderId="16" xfId="0" applyNumberFormat="1" applyFont="1" applyFill="1" applyBorder="1" applyAlignment="1" applyProtection="1">
      <alignment/>
      <protection/>
    </xf>
    <xf numFmtId="3" fontId="25" fillId="44" borderId="37" xfId="0" applyNumberFormat="1" applyFont="1" applyFill="1" applyBorder="1" applyAlignment="1" applyProtection="1">
      <alignment/>
      <protection/>
    </xf>
    <xf numFmtId="3" fontId="25" fillId="44" borderId="33" xfId="0" applyNumberFormat="1" applyFont="1" applyFill="1" applyBorder="1" applyAlignment="1" applyProtection="1">
      <alignment/>
      <protection/>
    </xf>
    <xf numFmtId="0" fontId="25" fillId="44" borderId="41" xfId="0" applyFont="1" applyFill="1" applyBorder="1" applyAlignment="1" applyProtection="1" quotePrefix="1">
      <alignment horizontal="left"/>
      <protection/>
    </xf>
    <xf numFmtId="0" fontId="25" fillId="44" borderId="42" xfId="0" applyFont="1" applyFill="1" applyBorder="1" applyAlignment="1" applyProtection="1">
      <alignment horizontal="left"/>
      <protection/>
    </xf>
    <xf numFmtId="0" fontId="25" fillId="44" borderId="46" xfId="0" applyFont="1" applyFill="1" applyBorder="1" applyAlignment="1" applyProtection="1" quotePrefix="1">
      <alignment horizontal="left"/>
      <protection/>
    </xf>
    <xf numFmtId="0" fontId="25" fillId="44" borderId="42" xfId="0" applyFont="1" applyFill="1" applyBorder="1" applyAlignment="1" applyProtection="1" quotePrefix="1">
      <alignment horizontal="left"/>
      <protection/>
    </xf>
    <xf numFmtId="0" fontId="88" fillId="44" borderId="42" xfId="0" applyFont="1" applyFill="1" applyBorder="1" applyAlignment="1" applyProtection="1">
      <alignment horizontal="left"/>
      <protection/>
    </xf>
    <xf numFmtId="0" fontId="33" fillId="46" borderId="54" xfId="0" applyFont="1" applyFill="1" applyBorder="1" applyAlignment="1" applyProtection="1" quotePrefix="1">
      <alignment horizontal="left"/>
      <protection/>
    </xf>
    <xf numFmtId="0" fontId="35" fillId="46" borderId="54" xfId="0" applyFont="1" applyFill="1" applyBorder="1" applyAlignment="1" applyProtection="1">
      <alignment horizontal="left"/>
      <protection/>
    </xf>
    <xf numFmtId="0" fontId="35" fillId="46" borderId="54" xfId="0" applyFont="1" applyFill="1" applyBorder="1" applyAlignment="1" applyProtection="1" quotePrefix="1">
      <alignment horizontal="left"/>
      <protection/>
    </xf>
    <xf numFmtId="3" fontId="35" fillId="46" borderId="54" xfId="0" applyNumberFormat="1" applyFont="1" applyFill="1" applyBorder="1" applyAlignment="1" applyProtection="1">
      <alignment/>
      <protection/>
    </xf>
    <xf numFmtId="0" fontId="25" fillId="44" borderId="47" xfId="0" applyFont="1" applyFill="1" applyBorder="1" applyAlignment="1" applyProtection="1" quotePrefix="1">
      <alignment horizontal="left"/>
      <protection/>
    </xf>
    <xf numFmtId="0" fontId="25" fillId="44" borderId="47" xfId="0" applyFont="1" applyFill="1" applyBorder="1" applyAlignment="1" applyProtection="1">
      <alignment horizontal="left"/>
      <protection/>
    </xf>
    <xf numFmtId="3" fontId="25" fillId="44" borderId="47" xfId="0" applyNumberFormat="1" applyFont="1" applyFill="1" applyBorder="1" applyAlignment="1" applyProtection="1">
      <alignment/>
      <protection/>
    </xf>
    <xf numFmtId="0" fontId="25" fillId="45" borderId="33" xfId="0" applyFont="1" applyFill="1" applyBorder="1" applyAlignment="1" applyProtection="1">
      <alignment horizontal="left"/>
      <protection/>
    </xf>
    <xf numFmtId="3" fontId="25" fillId="45" borderId="33" xfId="0" applyNumberFormat="1" applyFont="1" applyFill="1" applyBorder="1" applyAlignment="1" applyProtection="1">
      <alignment/>
      <protection/>
    </xf>
    <xf numFmtId="0" fontId="25" fillId="45" borderId="49" xfId="0" applyFont="1" applyFill="1" applyBorder="1" applyAlignment="1" applyProtection="1">
      <alignment horizontal="left"/>
      <protection/>
    </xf>
    <xf numFmtId="0" fontId="25" fillId="45" borderId="49" xfId="0" applyFont="1" applyFill="1" applyBorder="1" applyAlignment="1" applyProtection="1" quotePrefix="1">
      <alignment horizontal="left"/>
      <protection/>
    </xf>
    <xf numFmtId="3" fontId="25" fillId="45" borderId="49" xfId="0" applyNumberFormat="1" applyFont="1" applyFill="1" applyBorder="1" applyAlignment="1" applyProtection="1">
      <alignment/>
      <protection/>
    </xf>
    <xf numFmtId="0" fontId="25" fillId="45" borderId="46" xfId="0" applyFont="1" applyFill="1" applyBorder="1" applyAlignment="1" applyProtection="1">
      <alignment horizontal="left"/>
      <protection/>
    </xf>
    <xf numFmtId="0" fontId="88" fillId="45" borderId="101" xfId="0" applyFont="1" applyFill="1" applyBorder="1" applyAlignment="1" applyProtection="1">
      <alignment horizontal="left"/>
      <protection/>
    </xf>
    <xf numFmtId="0" fontId="25" fillId="45" borderId="46" xfId="0" applyFont="1" applyFill="1" applyBorder="1" applyAlignment="1" applyProtection="1" quotePrefix="1">
      <alignment horizontal="left"/>
      <protection/>
    </xf>
    <xf numFmtId="3" fontId="25" fillId="45" borderId="46" xfId="0" applyNumberFormat="1" applyFont="1" applyFill="1" applyBorder="1" applyAlignment="1" applyProtection="1">
      <alignment/>
      <protection/>
    </xf>
    <xf numFmtId="3" fontId="25" fillId="44" borderId="41" xfId="0" applyNumberFormat="1" applyFont="1" applyFill="1" applyBorder="1" applyAlignment="1" applyProtection="1" quotePrefix="1">
      <alignment/>
      <protection/>
    </xf>
    <xf numFmtId="3" fontId="25" fillId="44" borderId="42" xfId="0" applyNumberFormat="1" applyFont="1" applyFill="1" applyBorder="1" applyAlignment="1" applyProtection="1" quotePrefix="1">
      <alignment/>
      <protection/>
    </xf>
    <xf numFmtId="177" fontId="25" fillId="44" borderId="47" xfId="42" applyFont="1" applyFill="1" applyBorder="1" applyAlignment="1" applyProtection="1">
      <alignment horizontal="left"/>
      <protection/>
    </xf>
    <xf numFmtId="0" fontId="88" fillId="44" borderId="47" xfId="0" applyFont="1" applyFill="1" applyBorder="1" applyAlignment="1" applyProtection="1">
      <alignment horizontal="left"/>
      <protection/>
    </xf>
    <xf numFmtId="3" fontId="25" fillId="44" borderId="47" xfId="0" applyNumberFormat="1" applyFont="1" applyFill="1" applyBorder="1" applyAlignment="1" applyProtection="1" quotePrefix="1">
      <alignment/>
      <protection/>
    </xf>
    <xf numFmtId="0" fontId="25" fillId="50" borderId="33" xfId="0" applyFont="1" applyFill="1" applyBorder="1" applyAlignment="1" applyProtection="1">
      <alignment horizontal="left"/>
      <protection/>
    </xf>
    <xf numFmtId="0" fontId="25" fillId="50" borderId="33" xfId="0" applyFont="1" applyFill="1" applyBorder="1" applyAlignment="1" applyProtection="1" quotePrefix="1">
      <alignment horizontal="left"/>
      <protection/>
    </xf>
    <xf numFmtId="3" fontId="25" fillId="50" borderId="33" xfId="0" applyNumberFormat="1" applyFont="1" applyFill="1" applyBorder="1" applyAlignment="1" applyProtection="1" quotePrefix="1">
      <alignment/>
      <protection/>
    </xf>
    <xf numFmtId="0" fontId="33" fillId="5" borderId="54" xfId="0" applyFont="1" applyFill="1" applyBorder="1" applyAlignment="1" applyProtection="1">
      <alignment horizontal="left"/>
      <protection/>
    </xf>
    <xf numFmtId="0" fontId="35" fillId="5" borderId="54" xfId="0" applyFont="1" applyFill="1" applyBorder="1" applyAlignment="1" applyProtection="1">
      <alignment horizontal="left"/>
      <protection/>
    </xf>
    <xf numFmtId="3" fontId="35" fillId="5" borderId="54" xfId="0" applyNumberFormat="1" applyFont="1" applyFill="1" applyBorder="1" applyAlignment="1" applyProtection="1">
      <alignment/>
      <protection/>
    </xf>
    <xf numFmtId="3" fontId="179" fillId="5" borderId="90" xfId="58" applyNumberFormat="1" applyFont="1" applyFill="1" applyBorder="1" applyAlignment="1" applyProtection="1">
      <alignment vertical="center"/>
      <protection/>
    </xf>
    <xf numFmtId="178" fontId="25" fillId="44" borderId="41" xfId="0" applyNumberFormat="1" applyFont="1" applyFill="1" applyBorder="1" applyAlignment="1" applyProtection="1">
      <alignment/>
      <protection/>
    </xf>
    <xf numFmtId="0" fontId="35" fillId="44" borderId="47" xfId="0" applyFont="1" applyFill="1" applyBorder="1" applyAlignment="1" applyProtection="1" quotePrefix="1">
      <alignment horizontal="left"/>
      <protection/>
    </xf>
    <xf numFmtId="0" fontId="25" fillId="51" borderId="49" xfId="0" applyFont="1" applyFill="1" applyBorder="1" applyAlignment="1" applyProtection="1">
      <alignment horizontal="left"/>
      <protection/>
    </xf>
    <xf numFmtId="3" fontId="25" fillId="51" borderId="49" xfId="0" applyNumberFormat="1" applyFont="1" applyFill="1" applyBorder="1" applyAlignment="1" applyProtection="1" quotePrefix="1">
      <alignment/>
      <protection/>
    </xf>
    <xf numFmtId="0" fontId="25" fillId="51" borderId="41" xfId="0" applyFont="1" applyFill="1" applyBorder="1" applyAlignment="1" applyProtection="1">
      <alignment horizontal="left"/>
      <protection/>
    </xf>
    <xf numFmtId="3" fontId="25" fillId="51" borderId="41" xfId="0" applyNumberFormat="1" applyFont="1" applyFill="1" applyBorder="1" applyAlignment="1" applyProtection="1" quotePrefix="1">
      <alignment/>
      <protection/>
    </xf>
    <xf numFmtId="178" fontId="25" fillId="51" borderId="41" xfId="0" applyNumberFormat="1" applyFont="1" applyFill="1" applyBorder="1" applyAlignment="1" applyProtection="1">
      <alignment/>
      <protection/>
    </xf>
    <xf numFmtId="178" fontId="25" fillId="51" borderId="46" xfId="0" applyNumberFormat="1" applyFont="1" applyFill="1" applyBorder="1" applyAlignment="1" applyProtection="1">
      <alignment/>
      <protection/>
    </xf>
    <xf numFmtId="3" fontId="25" fillId="51" borderId="46" xfId="0" applyNumberFormat="1" applyFont="1" applyFill="1" applyBorder="1" applyAlignment="1" applyProtection="1" quotePrefix="1">
      <alignment/>
      <protection/>
    </xf>
    <xf numFmtId="0" fontId="25" fillId="51" borderId="46" xfId="0" applyFont="1" applyFill="1" applyBorder="1" applyAlignment="1" applyProtection="1">
      <alignment horizontal="left"/>
      <protection/>
    </xf>
    <xf numFmtId="0" fontId="25" fillId="51" borderId="49" xfId="0" applyFont="1" applyFill="1" applyBorder="1" applyAlignment="1" applyProtection="1" quotePrefix="1">
      <alignment horizontal="left"/>
      <protection/>
    </xf>
    <xf numFmtId="0" fontId="35" fillId="51" borderId="46" xfId="0" applyFont="1" applyFill="1" applyBorder="1" applyAlignment="1" applyProtection="1">
      <alignment horizontal="left"/>
      <protection/>
    </xf>
    <xf numFmtId="0" fontId="25" fillId="51" borderId="36" xfId="0" applyFont="1" applyFill="1" applyBorder="1" applyAlignment="1" applyProtection="1">
      <alignment horizontal="left"/>
      <protection/>
    </xf>
    <xf numFmtId="3" fontId="25" fillId="51" borderId="36" xfId="0" applyNumberFormat="1" applyFont="1" applyFill="1" applyBorder="1" applyAlignment="1" applyProtection="1">
      <alignment/>
      <protection/>
    </xf>
    <xf numFmtId="3" fontId="35" fillId="52" borderId="18" xfId="0" applyNumberFormat="1" applyFont="1" applyFill="1" applyBorder="1" applyAlignment="1" applyProtection="1">
      <alignment horizontal="right"/>
      <protection/>
    </xf>
    <xf numFmtId="3" fontId="90" fillId="32" borderId="49" xfId="0" applyNumberFormat="1" applyFont="1" applyFill="1" applyBorder="1" applyAlignment="1" applyProtection="1">
      <alignment/>
      <protection/>
    </xf>
    <xf numFmtId="3" fontId="90" fillId="32" borderId="41" xfId="0" applyNumberFormat="1" applyFont="1" applyFill="1" applyBorder="1" applyAlignment="1" applyProtection="1">
      <alignment/>
      <protection/>
    </xf>
    <xf numFmtId="3" fontId="90" fillId="32" borderId="46" xfId="0" applyNumberFormat="1" applyFont="1" applyFill="1" applyBorder="1" applyAlignment="1" applyProtection="1">
      <alignment/>
      <protection/>
    </xf>
    <xf numFmtId="0" fontId="35" fillId="49" borderId="54" xfId="0" applyFont="1" applyFill="1" applyBorder="1" applyAlignment="1" applyProtection="1">
      <alignment horizontal="left"/>
      <protection/>
    </xf>
    <xf numFmtId="0" fontId="33" fillId="49" borderId="102" xfId="0" applyFont="1" applyFill="1" applyBorder="1" applyAlignment="1" applyProtection="1">
      <alignment horizontal="left"/>
      <protection/>
    </xf>
    <xf numFmtId="0" fontId="35" fillId="49" borderId="102" xfId="0" applyFont="1" applyFill="1" applyBorder="1" applyAlignment="1" applyProtection="1">
      <alignment horizontal="left"/>
      <protection/>
    </xf>
    <xf numFmtId="0" fontId="25" fillId="44" borderId="0" xfId="0" applyFont="1" applyFill="1" applyAlignment="1" applyProtection="1">
      <alignment horizontal="center" vertical="center"/>
      <protection/>
    </xf>
    <xf numFmtId="0" fontId="78" fillId="44" borderId="0" xfId="0" applyFont="1" applyFill="1" applyAlignment="1" applyProtection="1">
      <alignment horizontal="right"/>
      <protection/>
    </xf>
    <xf numFmtId="0" fontId="78" fillId="44" borderId="0" xfId="0" applyFont="1" applyFill="1" applyAlignment="1" applyProtection="1" quotePrefix="1">
      <alignment horizontal="left"/>
      <protection/>
    </xf>
    <xf numFmtId="0" fontId="25" fillId="44" borderId="24" xfId="0" applyFont="1" applyFill="1" applyBorder="1" applyAlignment="1" applyProtection="1">
      <alignment/>
      <protection/>
    </xf>
    <xf numFmtId="0" fontId="35" fillId="44" borderId="24" xfId="0" applyFont="1" applyFill="1" applyBorder="1" applyAlignment="1" applyProtection="1">
      <alignment/>
      <protection/>
    </xf>
    <xf numFmtId="0" fontId="33" fillId="44" borderId="0" xfId="0" applyFont="1" applyFill="1" applyAlignment="1" applyProtection="1">
      <alignment horizontal="left"/>
      <protection/>
    </xf>
    <xf numFmtId="0" fontId="35" fillId="44" borderId="0" xfId="0" applyFont="1" applyFill="1" applyAlignment="1" applyProtection="1">
      <alignment horizontal="left"/>
      <protection/>
    </xf>
    <xf numFmtId="0" fontId="78" fillId="44" borderId="0" xfId="0" applyFont="1" applyFill="1" applyBorder="1" applyAlignment="1" applyProtection="1">
      <alignment/>
      <protection/>
    </xf>
    <xf numFmtId="0" fontId="31" fillId="44" borderId="0" xfId="0" applyFont="1" applyFill="1" applyBorder="1" applyAlignment="1" applyProtection="1" quotePrefix="1">
      <alignment horizontal="left"/>
      <protection/>
    </xf>
    <xf numFmtId="0" fontId="33" fillId="44" borderId="0" xfId="0" applyFont="1" applyFill="1" applyAlignment="1" applyProtection="1">
      <alignment/>
      <protection/>
    </xf>
    <xf numFmtId="0" fontId="35" fillId="44" borderId="0" xfId="0" applyFont="1" applyFill="1" applyAlignment="1" applyProtection="1" quotePrefix="1">
      <alignment horizontal="left"/>
      <protection/>
    </xf>
    <xf numFmtId="189" fontId="35" fillId="49" borderId="102" xfId="0" applyNumberFormat="1" applyFont="1" applyFill="1" applyBorder="1" applyAlignment="1" applyProtection="1">
      <alignment/>
      <protection/>
    </xf>
    <xf numFmtId="189" fontId="35" fillId="49" borderId="54" xfId="0" applyNumberFormat="1" applyFont="1" applyFill="1" applyBorder="1" applyAlignment="1" applyProtection="1">
      <alignment horizontal="right"/>
      <protection/>
    </xf>
    <xf numFmtId="0" fontId="35" fillId="44" borderId="86" xfId="0" applyFont="1" applyFill="1" applyBorder="1" applyAlignment="1" applyProtection="1">
      <alignment/>
      <protection/>
    </xf>
    <xf numFmtId="0" fontId="35" fillId="44" borderId="87" xfId="0" applyFont="1" applyFill="1" applyBorder="1" applyAlignment="1" applyProtection="1">
      <alignment/>
      <protection/>
    </xf>
    <xf numFmtId="0" fontId="35" fillId="44" borderId="83" xfId="0" applyFont="1" applyFill="1" applyBorder="1" applyAlignment="1" applyProtection="1">
      <alignment/>
      <protection/>
    </xf>
    <xf numFmtId="3" fontId="25" fillId="49" borderId="89" xfId="0" applyNumberFormat="1" applyFont="1" applyFill="1" applyBorder="1" applyAlignment="1" applyProtection="1">
      <alignment/>
      <protection/>
    </xf>
    <xf numFmtId="3" fontId="25" fillId="49" borderId="90" xfId="0" applyNumberFormat="1" applyFont="1" applyFill="1" applyBorder="1" applyAlignment="1" applyProtection="1">
      <alignment/>
      <protection/>
    </xf>
    <xf numFmtId="3" fontId="25" fillId="49" borderId="91" xfId="0" applyNumberFormat="1" applyFont="1" applyFill="1" applyBorder="1" applyAlignment="1" applyProtection="1">
      <alignment/>
      <protection/>
    </xf>
    <xf numFmtId="3" fontId="25" fillId="44" borderId="103" xfId="0" applyNumberFormat="1" applyFont="1" applyFill="1" applyBorder="1" applyAlignment="1" applyProtection="1">
      <alignment/>
      <protection/>
    </xf>
    <xf numFmtId="3" fontId="25" fillId="44" borderId="104" xfId="0" applyNumberFormat="1" applyFont="1" applyFill="1" applyBorder="1" applyAlignment="1" applyProtection="1">
      <alignment/>
      <protection/>
    </xf>
    <xf numFmtId="3" fontId="25" fillId="44" borderId="105" xfId="0" applyNumberFormat="1" applyFont="1" applyFill="1" applyBorder="1" applyAlignment="1" applyProtection="1">
      <alignment/>
      <protection/>
    </xf>
    <xf numFmtId="3" fontId="25" fillId="44" borderId="72" xfId="0" applyNumberFormat="1" applyFont="1" applyFill="1" applyBorder="1" applyAlignment="1" applyProtection="1">
      <alignment/>
      <protection/>
    </xf>
    <xf numFmtId="3" fontId="25" fillId="44" borderId="73" xfId="0" applyNumberFormat="1" applyFont="1" applyFill="1" applyBorder="1" applyAlignment="1" applyProtection="1">
      <alignment/>
      <protection/>
    </xf>
    <xf numFmtId="3" fontId="25" fillId="44" borderId="74" xfId="0" applyNumberFormat="1" applyFont="1" applyFill="1" applyBorder="1" applyAlignment="1" applyProtection="1">
      <alignment/>
      <protection/>
    </xf>
    <xf numFmtId="3" fontId="25" fillId="44" borderId="71" xfId="0" applyNumberFormat="1" applyFont="1" applyFill="1" applyBorder="1" applyAlignment="1" applyProtection="1">
      <alignment/>
      <protection/>
    </xf>
    <xf numFmtId="3" fontId="25" fillId="44" borderId="23" xfId="0" applyNumberFormat="1" applyFont="1" applyFill="1" applyBorder="1" applyAlignment="1" applyProtection="1">
      <alignment/>
      <protection/>
    </xf>
    <xf numFmtId="3" fontId="25" fillId="44" borderId="21" xfId="0" applyNumberFormat="1" applyFont="1" applyFill="1" applyBorder="1" applyAlignment="1" applyProtection="1">
      <alignment/>
      <protection/>
    </xf>
    <xf numFmtId="3" fontId="25" fillId="44" borderId="93" xfId="0" applyNumberFormat="1" applyFont="1" applyFill="1" applyBorder="1" applyAlignment="1" applyProtection="1">
      <alignment/>
      <protection/>
    </xf>
    <xf numFmtId="3" fontId="25" fillId="44" borderId="94" xfId="0" applyNumberFormat="1" applyFont="1" applyFill="1" applyBorder="1" applyAlignment="1" applyProtection="1">
      <alignment/>
      <protection/>
    </xf>
    <xf numFmtId="3" fontId="25" fillId="44" borderId="95" xfId="0" applyNumberFormat="1" applyFont="1" applyFill="1" applyBorder="1" applyAlignment="1" applyProtection="1">
      <alignment/>
      <protection/>
    </xf>
    <xf numFmtId="3" fontId="90" fillId="32" borderId="56" xfId="0" applyNumberFormat="1" applyFont="1" applyFill="1" applyBorder="1" applyAlignment="1" applyProtection="1">
      <alignment/>
      <protection/>
    </xf>
    <xf numFmtId="3" fontId="90" fillId="32" borderId="57" xfId="0" applyNumberFormat="1" applyFont="1" applyFill="1" applyBorder="1" applyAlignment="1" applyProtection="1">
      <alignment/>
      <protection/>
    </xf>
    <xf numFmtId="3" fontId="90" fillId="32" borderId="58" xfId="0" applyNumberFormat="1" applyFont="1" applyFill="1" applyBorder="1" applyAlignment="1" applyProtection="1">
      <alignment/>
      <protection/>
    </xf>
    <xf numFmtId="3" fontId="90" fillId="32" borderId="59" xfId="0" applyNumberFormat="1" applyFont="1" applyFill="1" applyBorder="1" applyAlignment="1" applyProtection="1">
      <alignment/>
      <protection/>
    </xf>
    <xf numFmtId="3" fontId="90" fillId="32" borderId="60" xfId="0" applyNumberFormat="1" applyFont="1" applyFill="1" applyBorder="1" applyAlignment="1" applyProtection="1">
      <alignment/>
      <protection/>
    </xf>
    <xf numFmtId="3" fontId="90" fillId="32" borderId="61" xfId="0" applyNumberFormat="1" applyFont="1" applyFill="1" applyBorder="1" applyAlignment="1" applyProtection="1">
      <alignment/>
      <protection/>
    </xf>
    <xf numFmtId="3" fontId="90" fillId="32" borderId="68" xfId="0" applyNumberFormat="1" applyFont="1" applyFill="1" applyBorder="1" applyAlignment="1" applyProtection="1">
      <alignment/>
      <protection/>
    </xf>
    <xf numFmtId="3" fontId="90" fillId="32" borderId="69" xfId="0" applyNumberFormat="1" applyFont="1" applyFill="1" applyBorder="1" applyAlignment="1" applyProtection="1">
      <alignment/>
      <protection/>
    </xf>
    <xf numFmtId="3" fontId="90" fillId="32" borderId="70" xfId="0" applyNumberFormat="1" applyFont="1" applyFill="1" applyBorder="1" applyAlignment="1" applyProtection="1">
      <alignment/>
      <protection/>
    </xf>
    <xf numFmtId="3" fontId="25" fillId="44" borderId="56" xfId="0" applyNumberFormat="1" applyFont="1" applyFill="1" applyBorder="1" applyAlignment="1" applyProtection="1">
      <alignment/>
      <protection/>
    </xf>
    <xf numFmtId="3" fontId="25" fillId="44" borderId="57" xfId="0" applyNumberFormat="1" applyFont="1" applyFill="1" applyBorder="1" applyAlignment="1" applyProtection="1">
      <alignment/>
      <protection/>
    </xf>
    <xf numFmtId="3" fontId="25" fillId="44" borderId="58" xfId="0" applyNumberFormat="1" applyFont="1" applyFill="1" applyBorder="1" applyAlignment="1" applyProtection="1">
      <alignment/>
      <protection/>
    </xf>
    <xf numFmtId="3" fontId="25" fillId="44" borderId="59" xfId="0" applyNumberFormat="1" applyFont="1" applyFill="1" applyBorder="1" applyAlignment="1" applyProtection="1">
      <alignment/>
      <protection/>
    </xf>
    <xf numFmtId="3" fontId="25" fillId="44" borderId="60" xfId="0" applyNumberFormat="1" applyFont="1" applyFill="1" applyBorder="1" applyAlignment="1" applyProtection="1">
      <alignment/>
      <protection/>
    </xf>
    <xf numFmtId="3" fontId="25" fillId="44" borderId="61" xfId="0" applyNumberFormat="1" applyFont="1" applyFill="1" applyBorder="1" applyAlignment="1" applyProtection="1">
      <alignment/>
      <protection/>
    </xf>
    <xf numFmtId="3" fontId="25" fillId="44" borderId="106" xfId="0" applyNumberFormat="1" applyFont="1" applyFill="1" applyBorder="1" applyAlignment="1" applyProtection="1">
      <alignment/>
      <protection/>
    </xf>
    <xf numFmtId="3" fontId="25" fillId="44" borderId="27" xfId="0" applyNumberFormat="1" applyFont="1" applyFill="1" applyBorder="1" applyAlignment="1" applyProtection="1">
      <alignment/>
      <protection/>
    </xf>
    <xf numFmtId="3" fontId="25" fillId="44" borderId="26" xfId="0" applyNumberFormat="1" applyFont="1" applyFill="1" applyBorder="1" applyAlignment="1" applyProtection="1">
      <alignment/>
      <protection/>
    </xf>
    <xf numFmtId="3" fontId="25" fillId="44" borderId="107" xfId="0" applyNumberFormat="1" applyFont="1" applyFill="1" applyBorder="1" applyAlignment="1" applyProtection="1">
      <alignment/>
      <protection/>
    </xf>
    <xf numFmtId="3" fontId="25" fillId="44" borderId="108" xfId="0" applyNumberFormat="1" applyFont="1" applyFill="1" applyBorder="1" applyAlignment="1" applyProtection="1">
      <alignment/>
      <protection/>
    </xf>
    <xf numFmtId="3" fontId="25" fillId="44" borderId="109" xfId="0" applyNumberFormat="1" applyFont="1" applyFill="1" applyBorder="1" applyAlignment="1" applyProtection="1">
      <alignment/>
      <protection/>
    </xf>
    <xf numFmtId="3" fontId="25" fillId="44" borderId="56" xfId="0" applyNumberFormat="1" applyFont="1" applyFill="1" applyBorder="1" applyAlignment="1" applyProtection="1" quotePrefix="1">
      <alignment/>
      <protection/>
    </xf>
    <xf numFmtId="3" fontId="25" fillId="44" borderId="57" xfId="0" applyNumberFormat="1" applyFont="1" applyFill="1" applyBorder="1" applyAlignment="1" applyProtection="1" quotePrefix="1">
      <alignment/>
      <protection/>
    </xf>
    <xf numFmtId="3" fontId="25" fillId="44" borderId="58" xfId="0" applyNumberFormat="1" applyFont="1" applyFill="1" applyBorder="1" applyAlignment="1" applyProtection="1" quotePrefix="1">
      <alignment/>
      <protection/>
    </xf>
    <xf numFmtId="3" fontId="25" fillId="44" borderId="68" xfId="0" applyNumberFormat="1" applyFont="1" applyFill="1" applyBorder="1" applyAlignment="1" applyProtection="1" quotePrefix="1">
      <alignment/>
      <protection/>
    </xf>
    <xf numFmtId="3" fontId="25" fillId="44" borderId="69" xfId="0" applyNumberFormat="1" applyFont="1" applyFill="1" applyBorder="1" applyAlignment="1" applyProtection="1" quotePrefix="1">
      <alignment/>
      <protection/>
    </xf>
    <xf numFmtId="3" fontId="25" fillId="44" borderId="70" xfId="0" applyNumberFormat="1" applyFont="1" applyFill="1" applyBorder="1" applyAlignment="1" applyProtection="1" quotePrefix="1">
      <alignment/>
      <protection/>
    </xf>
    <xf numFmtId="3" fontId="25" fillId="45" borderId="71" xfId="0" applyNumberFormat="1" applyFont="1" applyFill="1" applyBorder="1" applyAlignment="1" applyProtection="1">
      <alignment/>
      <protection/>
    </xf>
    <xf numFmtId="3" fontId="25" fillId="45" borderId="23" xfId="0" applyNumberFormat="1" applyFont="1" applyFill="1" applyBorder="1" applyAlignment="1" applyProtection="1">
      <alignment/>
      <protection/>
    </xf>
    <xf numFmtId="3" fontId="25" fillId="45" borderId="21" xfId="0" applyNumberFormat="1" applyFont="1" applyFill="1" applyBorder="1" applyAlignment="1" applyProtection="1">
      <alignment/>
      <protection/>
    </xf>
    <xf numFmtId="3" fontId="25" fillId="44" borderId="110" xfId="0" applyNumberFormat="1" applyFont="1" applyFill="1" applyBorder="1" applyAlignment="1" applyProtection="1">
      <alignment/>
      <protection/>
    </xf>
    <xf numFmtId="3" fontId="25" fillId="44" borderId="111" xfId="0" applyNumberFormat="1" applyFont="1" applyFill="1" applyBorder="1" applyAlignment="1" applyProtection="1">
      <alignment/>
      <protection/>
    </xf>
    <xf numFmtId="3" fontId="25" fillId="44" borderId="112" xfId="0" applyNumberFormat="1" applyFont="1" applyFill="1" applyBorder="1" applyAlignment="1" applyProtection="1">
      <alignment/>
      <protection/>
    </xf>
    <xf numFmtId="3" fontId="25" fillId="45" borderId="56" xfId="0" applyNumberFormat="1" applyFont="1" applyFill="1" applyBorder="1" applyAlignment="1" applyProtection="1">
      <alignment/>
      <protection/>
    </xf>
    <xf numFmtId="3" fontId="25" fillId="45" borderId="57" xfId="0" applyNumberFormat="1" applyFont="1" applyFill="1" applyBorder="1" applyAlignment="1" applyProtection="1">
      <alignment/>
      <protection/>
    </xf>
    <xf numFmtId="3" fontId="25" fillId="45" borderId="58" xfId="0" applyNumberFormat="1" applyFont="1" applyFill="1" applyBorder="1" applyAlignment="1" applyProtection="1">
      <alignment/>
      <protection/>
    </xf>
    <xf numFmtId="3" fontId="25" fillId="45" borderId="68" xfId="0" applyNumberFormat="1" applyFont="1" applyFill="1" applyBorder="1" applyAlignment="1" applyProtection="1">
      <alignment/>
      <protection/>
    </xf>
    <xf numFmtId="3" fontId="25" fillId="45" borderId="69" xfId="0" applyNumberFormat="1" applyFont="1" applyFill="1" applyBorder="1" applyAlignment="1" applyProtection="1">
      <alignment/>
      <protection/>
    </xf>
    <xf numFmtId="3" fontId="25" fillId="45" borderId="70" xfId="0" applyNumberFormat="1" applyFont="1" applyFill="1" applyBorder="1" applyAlignment="1" applyProtection="1">
      <alignment/>
      <protection/>
    </xf>
    <xf numFmtId="3" fontId="25" fillId="44" borderId="86" xfId="0" applyNumberFormat="1" applyFont="1" applyFill="1" applyBorder="1" applyAlignment="1" applyProtection="1" quotePrefix="1">
      <alignment/>
      <protection/>
    </xf>
    <xf numFmtId="3" fontId="25" fillId="44" borderId="87" xfId="0" applyNumberFormat="1" applyFont="1" applyFill="1" applyBorder="1" applyAlignment="1" applyProtection="1" quotePrefix="1">
      <alignment/>
      <protection/>
    </xf>
    <xf numFmtId="3" fontId="25" fillId="44" borderId="83" xfId="0" applyNumberFormat="1" applyFont="1" applyFill="1" applyBorder="1" applyAlignment="1" applyProtection="1" quotePrefix="1">
      <alignment/>
      <protection/>
    </xf>
    <xf numFmtId="3" fontId="25" fillId="5" borderId="89" xfId="0" applyNumberFormat="1" applyFont="1" applyFill="1" applyBorder="1" applyAlignment="1" applyProtection="1">
      <alignment/>
      <protection/>
    </xf>
    <xf numFmtId="3" fontId="25" fillId="5" borderId="90" xfId="0" applyNumberFormat="1" applyFont="1" applyFill="1" applyBorder="1" applyAlignment="1" applyProtection="1">
      <alignment/>
      <protection/>
    </xf>
    <xf numFmtId="3" fontId="25" fillId="5" borderId="91" xfId="0" applyNumberFormat="1" applyFont="1" applyFill="1" applyBorder="1" applyAlignment="1" applyProtection="1">
      <alignment/>
      <protection/>
    </xf>
    <xf numFmtId="3" fontId="25" fillId="44" borderId="110" xfId="0" applyNumberFormat="1" applyFont="1" applyFill="1" applyBorder="1" applyAlignment="1" applyProtection="1" quotePrefix="1">
      <alignment/>
      <protection/>
    </xf>
    <xf numFmtId="3" fontId="25" fillId="44" borderId="111" xfId="0" applyNumberFormat="1" applyFont="1" applyFill="1" applyBorder="1" applyAlignment="1" applyProtection="1" quotePrefix="1">
      <alignment/>
      <protection/>
    </xf>
    <xf numFmtId="3" fontId="25" fillId="44" borderId="112" xfId="0" applyNumberFormat="1" applyFont="1" applyFill="1" applyBorder="1" applyAlignment="1" applyProtection="1" quotePrefix="1">
      <alignment/>
      <protection/>
    </xf>
    <xf numFmtId="3" fontId="25" fillId="44" borderId="59" xfId="0" applyNumberFormat="1" applyFont="1" applyFill="1" applyBorder="1" applyAlignment="1" applyProtection="1" quotePrefix="1">
      <alignment/>
      <protection/>
    </xf>
    <xf numFmtId="3" fontId="25" fillId="44" borderId="60" xfId="0" applyNumberFormat="1" applyFont="1" applyFill="1" applyBorder="1" applyAlignment="1" applyProtection="1" quotePrefix="1">
      <alignment/>
      <protection/>
    </xf>
    <xf numFmtId="3" fontId="25" fillId="44" borderId="61" xfId="0" applyNumberFormat="1" applyFont="1" applyFill="1" applyBorder="1" applyAlignment="1" applyProtection="1" quotePrefix="1">
      <alignment/>
      <protection/>
    </xf>
    <xf numFmtId="3" fontId="25" fillId="44" borderId="72" xfId="0" applyNumberFormat="1" applyFont="1" applyFill="1" applyBorder="1" applyAlignment="1" applyProtection="1" quotePrefix="1">
      <alignment/>
      <protection/>
    </xf>
    <xf numFmtId="3" fontId="25" fillId="44" borderId="73" xfId="0" applyNumberFormat="1" applyFont="1" applyFill="1" applyBorder="1" applyAlignment="1" applyProtection="1" quotePrefix="1">
      <alignment/>
      <protection/>
    </xf>
    <xf numFmtId="3" fontId="25" fillId="44" borderId="74" xfId="0" applyNumberFormat="1" applyFont="1" applyFill="1" applyBorder="1" applyAlignment="1" applyProtection="1" quotePrefix="1">
      <alignment/>
      <protection/>
    </xf>
    <xf numFmtId="3" fontId="25" fillId="50" borderId="71" xfId="0" applyNumberFormat="1" applyFont="1" applyFill="1" applyBorder="1" applyAlignment="1" applyProtection="1" quotePrefix="1">
      <alignment/>
      <protection/>
    </xf>
    <xf numFmtId="3" fontId="25" fillId="50" borderId="23" xfId="0" applyNumberFormat="1" applyFont="1" applyFill="1" applyBorder="1" applyAlignment="1" applyProtection="1" quotePrefix="1">
      <alignment/>
      <protection/>
    </xf>
    <xf numFmtId="3" fontId="25" fillId="50" borderId="21" xfId="0" applyNumberFormat="1" applyFont="1" applyFill="1" applyBorder="1" applyAlignment="1" applyProtection="1" quotePrefix="1">
      <alignment/>
      <protection/>
    </xf>
    <xf numFmtId="3" fontId="25" fillId="45" borderId="89" xfId="0" applyNumberFormat="1" applyFont="1" applyFill="1" applyBorder="1" applyAlignment="1" applyProtection="1">
      <alignment/>
      <protection/>
    </xf>
    <xf numFmtId="3" fontId="25" fillId="45" borderId="90" xfId="0" applyNumberFormat="1" applyFont="1" applyFill="1" applyBorder="1" applyAlignment="1" applyProtection="1">
      <alignment/>
      <protection/>
    </xf>
    <xf numFmtId="3" fontId="25" fillId="45" borderId="91" xfId="0" applyNumberFormat="1" applyFont="1" applyFill="1" applyBorder="1" applyAlignment="1" applyProtection="1">
      <alignment/>
      <protection/>
    </xf>
    <xf numFmtId="189" fontId="25" fillId="32" borderId="113" xfId="0" applyNumberFormat="1" applyFont="1" applyFill="1" applyBorder="1" applyAlignment="1" applyProtection="1">
      <alignment/>
      <protection/>
    </xf>
    <xf numFmtId="189" fontId="25" fillId="32" borderId="114" xfId="0" applyNumberFormat="1" applyFont="1" applyFill="1" applyBorder="1" applyAlignment="1" applyProtection="1">
      <alignment/>
      <protection/>
    </xf>
    <xf numFmtId="189" fontId="25" fillId="32" borderId="115" xfId="0" applyNumberFormat="1" applyFont="1" applyFill="1" applyBorder="1" applyAlignment="1" applyProtection="1">
      <alignment/>
      <protection/>
    </xf>
    <xf numFmtId="189" fontId="25" fillId="32" borderId="89" xfId="0" applyNumberFormat="1" applyFont="1" applyFill="1" applyBorder="1" applyAlignment="1" applyProtection="1">
      <alignment horizontal="right"/>
      <protection/>
    </xf>
    <xf numFmtId="189" fontId="25" fillId="32" borderId="90" xfId="0" applyNumberFormat="1" applyFont="1" applyFill="1" applyBorder="1" applyAlignment="1" applyProtection="1">
      <alignment horizontal="right"/>
      <protection/>
    </xf>
    <xf numFmtId="189" fontId="25" fillId="32" borderId="91" xfId="0" applyNumberFormat="1" applyFont="1" applyFill="1" applyBorder="1" applyAlignment="1" applyProtection="1">
      <alignment horizontal="right"/>
      <protection/>
    </xf>
    <xf numFmtId="3" fontId="25" fillId="44" borderId="86" xfId="0" applyNumberFormat="1" applyFont="1" applyFill="1" applyBorder="1" applyAlignment="1" applyProtection="1">
      <alignment horizontal="right"/>
      <protection/>
    </xf>
    <xf numFmtId="3" fontId="25" fillId="44" borderId="87" xfId="0" applyNumberFormat="1" applyFont="1" applyFill="1" applyBorder="1" applyAlignment="1" applyProtection="1">
      <alignment horizontal="right"/>
      <protection/>
    </xf>
    <xf numFmtId="3" fontId="25" fillId="44" borderId="83" xfId="0" applyNumberFormat="1" applyFont="1" applyFill="1" applyBorder="1" applyAlignment="1" applyProtection="1">
      <alignment horizontal="right"/>
      <protection/>
    </xf>
    <xf numFmtId="3" fontId="25" fillId="51" borderId="56" xfId="0" applyNumberFormat="1" applyFont="1" applyFill="1" applyBorder="1" applyAlignment="1" applyProtection="1" quotePrefix="1">
      <alignment/>
      <protection/>
    </xf>
    <xf numFmtId="3" fontId="25" fillId="51" borderId="57" xfId="0" applyNumberFormat="1" applyFont="1" applyFill="1" applyBorder="1" applyAlignment="1" applyProtection="1" quotePrefix="1">
      <alignment/>
      <protection/>
    </xf>
    <xf numFmtId="3" fontId="25" fillId="51" borderId="58" xfId="0" applyNumberFormat="1" applyFont="1" applyFill="1" applyBorder="1" applyAlignment="1" applyProtection="1" quotePrefix="1">
      <alignment/>
      <protection/>
    </xf>
    <xf numFmtId="3" fontId="25" fillId="51" borderId="59" xfId="0" applyNumberFormat="1" applyFont="1" applyFill="1" applyBorder="1" applyAlignment="1" applyProtection="1" quotePrefix="1">
      <alignment/>
      <protection/>
    </xf>
    <xf numFmtId="3" fontId="25" fillId="51" borderId="60" xfId="0" applyNumberFormat="1" applyFont="1" applyFill="1" applyBorder="1" applyAlignment="1" applyProtection="1" quotePrefix="1">
      <alignment/>
      <protection/>
    </xf>
    <xf numFmtId="3" fontId="25" fillId="51" borderId="61" xfId="0" applyNumberFormat="1" applyFont="1" applyFill="1" applyBorder="1" applyAlignment="1" applyProtection="1" quotePrefix="1">
      <alignment/>
      <protection/>
    </xf>
    <xf numFmtId="3" fontId="25" fillId="51" borderId="68" xfId="0" applyNumberFormat="1" applyFont="1" applyFill="1" applyBorder="1" applyAlignment="1" applyProtection="1" quotePrefix="1">
      <alignment/>
      <protection/>
    </xf>
    <xf numFmtId="3" fontId="25" fillId="51" borderId="69" xfId="0" applyNumberFormat="1" applyFont="1" applyFill="1" applyBorder="1" applyAlignment="1" applyProtection="1" quotePrefix="1">
      <alignment/>
      <protection/>
    </xf>
    <xf numFmtId="3" fontId="25" fillId="51" borderId="70" xfId="0" applyNumberFormat="1" applyFont="1" applyFill="1" applyBorder="1" applyAlignment="1" applyProtection="1" quotePrefix="1">
      <alignment/>
      <protection/>
    </xf>
    <xf numFmtId="3" fontId="25" fillId="51" borderId="116" xfId="0" applyNumberFormat="1" applyFont="1" applyFill="1" applyBorder="1" applyAlignment="1" applyProtection="1">
      <alignment/>
      <protection/>
    </xf>
    <xf numFmtId="3" fontId="25" fillId="51" borderId="28" xfId="0" applyNumberFormat="1" applyFont="1" applyFill="1" applyBorder="1" applyAlignment="1" applyProtection="1">
      <alignment/>
      <protection/>
    </xf>
    <xf numFmtId="3" fontId="25" fillId="51" borderId="29" xfId="0" applyNumberFormat="1" applyFont="1" applyFill="1" applyBorder="1" applyAlignment="1" applyProtection="1">
      <alignment/>
      <protection/>
    </xf>
    <xf numFmtId="0" fontId="35" fillId="44" borderId="24" xfId="0" applyFont="1" applyFill="1" applyBorder="1" applyAlignment="1" applyProtection="1">
      <alignment horizontal="right"/>
      <protection/>
    </xf>
    <xf numFmtId="0" fontId="33" fillId="44" borderId="37" xfId="0" applyFont="1" applyFill="1" applyBorder="1" applyAlignment="1" applyProtection="1" quotePrefix="1">
      <alignment horizontal="center" vertical="top"/>
      <protection/>
    </xf>
    <xf numFmtId="0" fontId="35" fillId="44" borderId="18" xfId="0" applyFont="1" applyFill="1" applyBorder="1" applyAlignment="1" applyProtection="1">
      <alignment horizontal="center"/>
      <protection/>
    </xf>
    <xf numFmtId="0" fontId="35" fillId="44" borderId="106" xfId="0" applyFont="1" applyFill="1" applyBorder="1" applyAlignment="1" applyProtection="1">
      <alignment horizontal="center"/>
      <protection/>
    </xf>
    <xf numFmtId="0" fontId="35" fillId="44" borderId="27" xfId="0" applyFont="1" applyFill="1" applyBorder="1" applyAlignment="1" applyProtection="1">
      <alignment horizontal="center"/>
      <protection/>
    </xf>
    <xf numFmtId="0" fontId="35" fillId="44" borderId="26" xfId="0" applyFont="1" applyFill="1" applyBorder="1" applyAlignment="1" applyProtection="1">
      <alignment horizontal="center"/>
      <protection/>
    </xf>
    <xf numFmtId="0" fontId="25" fillId="44" borderId="33" xfId="0" applyFont="1" applyFill="1" applyBorder="1" applyAlignment="1" applyProtection="1">
      <alignment/>
      <protection/>
    </xf>
    <xf numFmtId="0" fontId="32" fillId="53" borderId="0" xfId="0" applyFont="1" applyFill="1" applyBorder="1" applyAlignment="1" applyProtection="1">
      <alignment/>
      <protection/>
    </xf>
    <xf numFmtId="0" fontId="32" fillId="44" borderId="0" xfId="0" applyFont="1" applyFill="1" applyBorder="1" applyAlignment="1" applyProtection="1">
      <alignment/>
      <protection/>
    </xf>
    <xf numFmtId="0" fontId="89" fillId="44" borderId="0" xfId="0" applyFont="1" applyFill="1" applyAlignment="1" applyProtection="1">
      <alignment/>
      <protection/>
    </xf>
    <xf numFmtId="0" fontId="32" fillId="44" borderId="117" xfId="0" applyFont="1" applyFill="1" applyBorder="1" applyAlignment="1" applyProtection="1">
      <alignment/>
      <protection/>
    </xf>
    <xf numFmtId="0" fontId="32" fillId="44" borderId="118" xfId="0" applyFont="1" applyFill="1" applyBorder="1" applyAlignment="1" applyProtection="1">
      <alignment/>
      <protection/>
    </xf>
    <xf numFmtId="0" fontId="32" fillId="44" borderId="119" xfId="0" applyFont="1" applyFill="1" applyBorder="1" applyAlignment="1" applyProtection="1">
      <alignment/>
      <protection/>
    </xf>
    <xf numFmtId="0" fontId="32" fillId="53" borderId="0" xfId="0" applyFont="1" applyFill="1" applyAlignment="1" applyProtection="1">
      <alignment/>
      <protection/>
    </xf>
    <xf numFmtId="0" fontId="78" fillId="53" borderId="0" xfId="0" applyFont="1" applyFill="1" applyAlignment="1" applyProtection="1">
      <alignment/>
      <protection/>
    </xf>
    <xf numFmtId="0" fontId="87" fillId="49" borderId="23" xfId="0" applyFont="1" applyFill="1" applyBorder="1" applyAlignment="1" applyProtection="1">
      <alignment horizontal="center" vertical="center"/>
      <protection/>
    </xf>
    <xf numFmtId="0" fontId="31" fillId="54" borderId="120" xfId="0" applyFont="1" applyFill="1" applyBorder="1" applyAlignment="1" applyProtection="1" quotePrefix="1">
      <alignment horizontal="left"/>
      <protection/>
    </xf>
    <xf numFmtId="0" fontId="78" fillId="54" borderId="120" xfId="0" applyFont="1" applyFill="1" applyBorder="1" applyAlignment="1" applyProtection="1">
      <alignment/>
      <protection/>
    </xf>
    <xf numFmtId="0" fontId="78" fillId="54" borderId="121" xfId="0" applyFont="1" applyFill="1" applyBorder="1" applyAlignment="1" applyProtection="1">
      <alignment/>
      <protection/>
    </xf>
    <xf numFmtId="179" fontId="12" fillId="32" borderId="23" xfId="58" applyNumberFormat="1" applyFont="1" applyFill="1" applyBorder="1" applyAlignment="1" applyProtection="1" quotePrefix="1">
      <alignment horizontal="center" vertical="center"/>
      <protection/>
    </xf>
    <xf numFmtId="0" fontId="180" fillId="55" borderId="45" xfId="62" applyFont="1" applyFill="1" applyBorder="1" applyAlignment="1" applyProtection="1">
      <alignment horizontal="center"/>
      <protection/>
    </xf>
    <xf numFmtId="0" fontId="32" fillId="44" borderId="92" xfId="0" applyFont="1" applyFill="1" applyBorder="1" applyAlignment="1" applyProtection="1" quotePrefix="1">
      <alignment horizontal="left"/>
      <protection/>
    </xf>
    <xf numFmtId="189" fontId="181" fillId="44" borderId="92" xfId="0" applyNumberFormat="1" applyFont="1" applyFill="1" applyBorder="1" applyAlignment="1" applyProtection="1" quotePrefix="1">
      <alignment/>
      <protection/>
    </xf>
    <xf numFmtId="189" fontId="182" fillId="44" borderId="92" xfId="0" applyNumberFormat="1" applyFont="1" applyFill="1" applyBorder="1" applyAlignment="1" applyProtection="1" quotePrefix="1">
      <alignment/>
      <protection/>
    </xf>
    <xf numFmtId="189" fontId="182" fillId="44" borderId="52" xfId="0" applyNumberFormat="1" applyFont="1" applyFill="1" applyBorder="1" applyAlignment="1" applyProtection="1" quotePrefix="1">
      <alignment/>
      <protection/>
    </xf>
    <xf numFmtId="0" fontId="32" fillId="44" borderId="122" xfId="0" applyFont="1" applyFill="1" applyBorder="1" applyAlignment="1" applyProtection="1" quotePrefix="1">
      <alignment horizontal="left"/>
      <protection/>
    </xf>
    <xf numFmtId="189" fontId="181" fillId="44" borderId="122" xfId="0" applyNumberFormat="1" applyFont="1" applyFill="1" applyBorder="1" applyAlignment="1" applyProtection="1" quotePrefix="1">
      <alignment/>
      <protection/>
    </xf>
    <xf numFmtId="189" fontId="182" fillId="44" borderId="122" xfId="0" applyNumberFormat="1" applyFont="1" applyFill="1" applyBorder="1" applyAlignment="1" applyProtection="1" quotePrefix="1">
      <alignment/>
      <protection/>
    </xf>
    <xf numFmtId="0" fontId="35" fillId="44" borderId="0" xfId="0" applyFont="1" applyFill="1" applyAlignment="1" applyProtection="1">
      <alignment horizontal="right" vertical="center"/>
      <protection/>
    </xf>
    <xf numFmtId="1" fontId="35" fillId="44" borderId="123" xfId="0" applyNumberFormat="1" applyFont="1" applyFill="1" applyBorder="1" applyAlignment="1" applyProtection="1">
      <alignment/>
      <protection/>
    </xf>
    <xf numFmtId="0" fontId="90" fillId="44" borderId="0" xfId="0" applyFont="1" applyFill="1" applyBorder="1" applyAlignment="1" applyProtection="1">
      <alignment horizontal="right"/>
      <protection/>
    </xf>
    <xf numFmtId="1" fontId="90" fillId="44" borderId="0" xfId="0" applyNumberFormat="1" applyFont="1" applyFill="1" applyBorder="1" applyAlignment="1" applyProtection="1">
      <alignment horizontal="right"/>
      <protection/>
    </xf>
    <xf numFmtId="0" fontId="6" fillId="44" borderId="0" xfId="58" applyFont="1" applyFill="1" applyBorder="1" applyAlignment="1" applyProtection="1">
      <alignment horizontal="left" vertical="center"/>
      <protection/>
    </xf>
    <xf numFmtId="0" fontId="6" fillId="44" borderId="0" xfId="58" applyFont="1" applyFill="1" applyBorder="1" applyAlignment="1" applyProtection="1">
      <alignment horizontal="right" vertical="center"/>
      <protection/>
    </xf>
    <xf numFmtId="0" fontId="6" fillId="44" borderId="0" xfId="58" applyFont="1" applyFill="1" applyBorder="1" applyAlignment="1" applyProtection="1">
      <alignment vertical="center"/>
      <protection/>
    </xf>
    <xf numFmtId="0" fontId="6" fillId="0" borderId="0" xfId="58" applyFont="1" applyAlignment="1" applyProtection="1">
      <alignment vertical="center"/>
      <protection/>
    </xf>
    <xf numFmtId="0" fontId="6" fillId="44" borderId="0" xfId="58" applyFont="1" applyFill="1" applyAlignment="1" applyProtection="1">
      <alignment vertical="center" wrapText="1"/>
      <protection/>
    </xf>
    <xf numFmtId="0" fontId="43" fillId="44" borderId="0" xfId="0" applyFont="1" applyFill="1" applyBorder="1" applyAlignment="1" applyProtection="1">
      <alignment horizontal="center"/>
      <protection/>
    </xf>
    <xf numFmtId="0" fontId="43" fillId="44" borderId="0" xfId="0" applyFont="1" applyFill="1" applyAlignment="1" applyProtection="1">
      <alignment horizontal="center"/>
      <protection/>
    </xf>
    <xf numFmtId="0" fontId="35" fillId="44" borderId="33" xfId="0" applyFont="1" applyFill="1" applyBorder="1" applyAlignment="1" applyProtection="1" quotePrefix="1">
      <alignment horizontal="center"/>
      <protection/>
    </xf>
    <xf numFmtId="0" fontId="43" fillId="44" borderId="71" xfId="0" applyFont="1" applyFill="1" applyBorder="1" applyAlignment="1" applyProtection="1" quotePrefix="1">
      <alignment horizontal="center"/>
      <protection/>
    </xf>
    <xf numFmtId="0" fontId="43" fillId="44" borderId="23" xfId="0" applyFont="1" applyFill="1" applyBorder="1" applyAlignment="1" applyProtection="1" quotePrefix="1">
      <alignment horizontal="center"/>
      <protection/>
    </xf>
    <xf numFmtId="0" fontId="43" fillId="44" borderId="21" xfId="0" applyFont="1" applyFill="1" applyBorder="1" applyAlignment="1" applyProtection="1" quotePrefix="1">
      <alignment horizontal="center"/>
      <protection/>
    </xf>
    <xf numFmtId="0" fontId="18" fillId="32" borderId="42" xfId="58" applyFont="1" applyFill="1" applyBorder="1" applyAlignment="1">
      <alignment horizontal="left"/>
      <protection/>
    </xf>
    <xf numFmtId="0" fontId="6" fillId="0" borderId="0" xfId="58" applyFont="1" applyAlignment="1" applyProtection="1">
      <alignment vertical="center" wrapText="1"/>
      <protection/>
    </xf>
    <xf numFmtId="0" fontId="6" fillId="0" borderId="0" xfId="58" applyFont="1" applyBorder="1" applyAlignment="1" applyProtection="1">
      <alignment vertical="center"/>
      <protection/>
    </xf>
    <xf numFmtId="0" fontId="6" fillId="0" borderId="0" xfId="58" applyFont="1" applyBorder="1" applyAlignment="1" applyProtection="1">
      <alignment vertical="center" wrapText="1"/>
      <protection/>
    </xf>
    <xf numFmtId="3" fontId="8" fillId="0" borderId="0" xfId="58" applyNumberFormat="1" applyFont="1" applyFill="1" applyAlignment="1" applyProtection="1">
      <alignment horizontal="right" vertical="center"/>
      <protection/>
    </xf>
    <xf numFmtId="3" fontId="6" fillId="0" borderId="0" xfId="58" applyNumberFormat="1" applyFont="1" applyFill="1" applyAlignment="1" applyProtection="1">
      <alignment horizontal="right" vertical="center"/>
      <protection/>
    </xf>
    <xf numFmtId="0" fontId="6" fillId="44" borderId="0" xfId="58" applyFont="1" applyFill="1" applyBorder="1" applyAlignment="1" applyProtection="1">
      <alignment vertical="center" wrapText="1"/>
      <protection/>
    </xf>
    <xf numFmtId="0" fontId="12" fillId="44" borderId="0" xfId="58" applyFont="1" applyFill="1" applyAlignment="1" applyProtection="1">
      <alignment horizontal="left" vertical="center"/>
      <protection/>
    </xf>
    <xf numFmtId="3" fontId="175" fillId="56" borderId="34" xfId="58" applyNumberFormat="1" applyFont="1" applyFill="1" applyBorder="1" applyAlignment="1" applyProtection="1">
      <alignment horizontal="left" vertical="center"/>
      <protection/>
    </xf>
    <xf numFmtId="3" fontId="6" fillId="56" borderId="92" xfId="58" applyNumberFormat="1" applyFont="1" applyFill="1" applyBorder="1" applyAlignment="1" applyProtection="1">
      <alignment horizontal="right" vertical="center"/>
      <protection/>
    </xf>
    <xf numFmtId="3" fontId="6" fillId="56" borderId="124" xfId="58" applyNumberFormat="1" applyFont="1" applyFill="1" applyBorder="1" applyAlignment="1" applyProtection="1">
      <alignment horizontal="right" vertical="center"/>
      <protection/>
    </xf>
    <xf numFmtId="179" fontId="183" fillId="32" borderId="124" xfId="58" applyNumberFormat="1" applyFont="1" applyFill="1" applyBorder="1" applyAlignment="1" applyProtection="1">
      <alignment horizontal="center" vertical="center"/>
      <protection/>
    </xf>
    <xf numFmtId="0" fontId="6" fillId="44" borderId="0" xfId="58" applyFont="1" applyFill="1" applyAlignment="1" applyProtection="1" quotePrefix="1">
      <alignment vertical="center"/>
      <protection/>
    </xf>
    <xf numFmtId="0" fontId="6" fillId="44" borderId="0" xfId="58" applyFont="1" applyFill="1" applyAlignment="1" applyProtection="1">
      <alignment horizontal="center" vertical="center"/>
      <protection/>
    </xf>
    <xf numFmtId="0" fontId="12" fillId="0" borderId="0" xfId="58" applyFont="1" applyAlignment="1" applyProtection="1">
      <alignment horizontal="center" vertical="center"/>
      <protection/>
    </xf>
    <xf numFmtId="0" fontId="12" fillId="44" borderId="0" xfId="0" applyFont="1" applyFill="1" applyAlignment="1" applyProtection="1">
      <alignment horizontal="right" vertical="center"/>
      <protection/>
    </xf>
    <xf numFmtId="0" fontId="12" fillId="44" borderId="0" xfId="58" applyFont="1" applyFill="1" applyAlignment="1" applyProtection="1" quotePrefix="1">
      <alignment vertical="center"/>
      <protection/>
    </xf>
    <xf numFmtId="3" fontId="8" fillId="44" borderId="0" xfId="58" applyNumberFormat="1" applyFont="1" applyFill="1" applyAlignment="1" applyProtection="1" quotePrefix="1">
      <alignment horizontal="right" vertical="center"/>
      <protection/>
    </xf>
    <xf numFmtId="3" fontId="8" fillId="44" borderId="0" xfId="58" applyNumberFormat="1" applyFont="1" applyFill="1" applyAlignment="1" applyProtection="1">
      <alignment horizontal="right" vertical="center"/>
      <protection/>
    </xf>
    <xf numFmtId="0" fontId="8" fillId="0" borderId="0" xfId="65" applyFont="1" applyFill="1" applyBorder="1" applyAlignment="1" applyProtection="1" quotePrefix="1">
      <alignment horizontal="right" vertical="center"/>
      <protection/>
    </xf>
    <xf numFmtId="0" fontId="12" fillId="0" borderId="0" xfId="0" applyFont="1" applyFill="1" applyBorder="1" applyAlignment="1" applyProtection="1">
      <alignment horizontal="right" wrapText="1"/>
      <protection/>
    </xf>
    <xf numFmtId="49" fontId="184" fillId="32" borderId="23" xfId="0" applyNumberFormat="1" applyFont="1" applyFill="1" applyBorder="1" applyAlignment="1" applyProtection="1">
      <alignment horizontal="center" vertical="center"/>
      <protection/>
    </xf>
    <xf numFmtId="3" fontId="6" fillId="0" borderId="0" xfId="58" applyNumberFormat="1" applyFont="1" applyFill="1" applyBorder="1" applyAlignment="1" applyProtection="1">
      <alignment horizontal="right" vertical="center"/>
      <protection/>
    </xf>
    <xf numFmtId="0" fontId="8" fillId="44" borderId="0" xfId="58" applyFont="1" applyFill="1" applyAlignment="1" applyProtection="1" quotePrefix="1">
      <alignment horizontal="right" vertical="center"/>
      <protection/>
    </xf>
    <xf numFmtId="0" fontId="6" fillId="44" borderId="0" xfId="58" applyFont="1" applyFill="1" applyAlignment="1" applyProtection="1" quotePrefix="1">
      <alignment horizontal="right" vertical="center"/>
      <protection/>
    </xf>
    <xf numFmtId="0" fontId="12" fillId="44" borderId="0" xfId="58" applyFont="1" applyFill="1" applyAlignment="1" applyProtection="1" quotePrefix="1">
      <alignment horizontal="right" vertical="center"/>
      <protection/>
    </xf>
    <xf numFmtId="0" fontId="177" fillId="56" borderId="53" xfId="58" applyFont="1" applyFill="1" applyBorder="1" applyAlignment="1" applyProtection="1">
      <alignment vertical="center"/>
      <protection/>
    </xf>
    <xf numFmtId="0" fontId="177" fillId="56" borderId="125" xfId="58" applyFont="1" applyFill="1" applyBorder="1" applyAlignment="1" applyProtection="1">
      <alignment horizontal="center" vertical="center"/>
      <protection/>
    </xf>
    <xf numFmtId="0" fontId="185" fillId="56" borderId="126" xfId="58" applyFont="1" applyFill="1" applyBorder="1" applyAlignment="1" applyProtection="1">
      <alignment horizontal="center" vertical="center" wrapText="1"/>
      <protection/>
    </xf>
    <xf numFmtId="0" fontId="176" fillId="46" borderId="16" xfId="58" applyFont="1" applyFill="1" applyBorder="1" applyAlignment="1" applyProtection="1">
      <alignment horizontal="center" vertical="center"/>
      <protection/>
    </xf>
    <xf numFmtId="0" fontId="186" fillId="46" borderId="125" xfId="0" applyFont="1" applyFill="1" applyBorder="1" applyAlignment="1" applyProtection="1">
      <alignment horizontal="center" vertical="center"/>
      <protection/>
    </xf>
    <xf numFmtId="0" fontId="187" fillId="46" borderId="125" xfId="58" applyFont="1" applyFill="1" applyBorder="1" applyAlignment="1" applyProtection="1">
      <alignment horizontal="center" vertical="center"/>
      <protection/>
    </xf>
    <xf numFmtId="0" fontId="177" fillId="46" borderId="126" xfId="58" applyFont="1" applyFill="1" applyBorder="1" applyAlignment="1" applyProtection="1">
      <alignment horizontal="center" vertical="center"/>
      <protection/>
    </xf>
    <xf numFmtId="0" fontId="188" fillId="46" borderId="127" xfId="58" applyFont="1" applyFill="1" applyBorder="1" applyAlignment="1" applyProtection="1">
      <alignment horizontal="center" vertical="center"/>
      <protection/>
    </xf>
    <xf numFmtId="0" fontId="188" fillId="46" borderId="94" xfId="58" applyFont="1" applyFill="1" applyBorder="1" applyAlignment="1" applyProtection="1">
      <alignment horizontal="center" vertical="center"/>
      <protection/>
    </xf>
    <xf numFmtId="0" fontId="11" fillId="0" borderId="128" xfId="65" applyFont="1" applyFill="1" applyBorder="1" applyAlignment="1" applyProtection="1">
      <alignment horizontal="center" vertical="center" wrapText="1"/>
      <protection/>
    </xf>
    <xf numFmtId="0" fontId="189" fillId="46" borderId="37" xfId="58" applyFont="1" applyFill="1" applyBorder="1" applyAlignment="1" applyProtection="1">
      <alignment horizontal="center" vertical="center"/>
      <protection/>
    </xf>
    <xf numFmtId="1" fontId="175" fillId="57" borderId="71" xfId="58" applyNumberFormat="1" applyFont="1" applyFill="1" applyBorder="1" applyAlignment="1" applyProtection="1">
      <alignment horizontal="center" vertical="center" wrapText="1"/>
      <protection/>
    </xf>
    <xf numFmtId="1" fontId="175" fillId="57" borderId="124" xfId="58" applyNumberFormat="1" applyFont="1" applyFill="1" applyBorder="1" applyAlignment="1" applyProtection="1">
      <alignment horizontal="center" vertical="center" wrapText="1"/>
      <protection/>
    </xf>
    <xf numFmtId="1" fontId="175" fillId="57" borderId="23" xfId="58" applyNumberFormat="1" applyFont="1" applyFill="1" applyBorder="1" applyAlignment="1" applyProtection="1">
      <alignment horizontal="center" vertical="center" wrapText="1"/>
      <protection/>
    </xf>
    <xf numFmtId="1" fontId="175" fillId="57" borderId="21" xfId="58" applyNumberFormat="1" applyFont="1" applyFill="1" applyBorder="1" applyAlignment="1" applyProtection="1">
      <alignment horizontal="center" vertical="center" wrapText="1"/>
      <protection/>
    </xf>
    <xf numFmtId="0" fontId="6" fillId="44" borderId="96" xfId="58" applyFont="1" applyFill="1" applyBorder="1" applyAlignment="1" applyProtection="1">
      <alignment horizontal="left" vertical="center"/>
      <protection/>
    </xf>
    <xf numFmtId="0" fontId="6" fillId="44" borderId="0" xfId="58" applyFont="1" applyFill="1" applyBorder="1" applyAlignment="1" applyProtection="1">
      <alignment horizontal="center" vertical="center"/>
      <protection/>
    </xf>
    <xf numFmtId="0" fontId="177" fillId="44" borderId="95" xfId="58" applyFont="1" applyFill="1" applyBorder="1" applyAlignment="1" applyProtection="1">
      <alignment horizontal="left" vertical="center" wrapText="1"/>
      <protection/>
    </xf>
    <xf numFmtId="0" fontId="6" fillId="44" borderId="86" xfId="58" applyFont="1" applyFill="1" applyBorder="1" applyAlignment="1" applyProtection="1">
      <alignment horizontal="center" vertical="center"/>
      <protection/>
    </xf>
    <xf numFmtId="3" fontId="6" fillId="44" borderId="106" xfId="58" applyNumberFormat="1" applyFont="1" applyFill="1" applyBorder="1" applyAlignment="1" applyProtection="1">
      <alignment horizontal="right" vertical="center"/>
      <protection/>
    </xf>
    <xf numFmtId="0" fontId="6" fillId="44" borderId="17" xfId="58" applyFont="1" applyFill="1" applyBorder="1" applyAlignment="1" applyProtection="1">
      <alignment vertical="center"/>
      <protection/>
    </xf>
    <xf numFmtId="3" fontId="6" fillId="44" borderId="86" xfId="58" applyNumberFormat="1" applyFont="1" applyFill="1" applyBorder="1" applyAlignment="1" applyProtection="1">
      <alignment horizontal="right" vertical="center"/>
      <protection/>
    </xf>
    <xf numFmtId="0" fontId="8" fillId="44" borderId="86" xfId="58" applyFont="1" applyFill="1" applyBorder="1" applyAlignment="1" applyProtection="1">
      <alignment vertical="center"/>
      <protection/>
    </xf>
    <xf numFmtId="0" fontId="6" fillId="44" borderId="93" xfId="58" applyFont="1" applyFill="1" applyBorder="1" applyAlignment="1" applyProtection="1" quotePrefix="1">
      <alignment horizontal="center" vertical="center"/>
      <protection/>
    </xf>
    <xf numFmtId="0" fontId="6" fillId="44" borderId="94" xfId="58" applyFont="1" applyFill="1" applyBorder="1" applyAlignment="1" applyProtection="1">
      <alignment horizontal="center" vertical="center"/>
      <protection/>
    </xf>
    <xf numFmtId="0" fontId="6" fillId="0" borderId="95" xfId="58" applyFont="1" applyBorder="1" applyAlignment="1" applyProtection="1" quotePrefix="1">
      <alignment horizontal="center" vertical="center" wrapText="1"/>
      <protection/>
    </xf>
    <xf numFmtId="3" fontId="6" fillId="44" borderId="93" xfId="58" applyNumberFormat="1" applyFont="1" applyFill="1" applyBorder="1" applyAlignment="1" applyProtection="1">
      <alignment horizontal="right" vertical="center"/>
      <protection/>
    </xf>
    <xf numFmtId="181" fontId="175" fillId="45" borderId="45" xfId="65" applyNumberFormat="1" applyFont="1" applyFill="1" applyBorder="1" applyAlignment="1" applyProtection="1" quotePrefix="1">
      <alignment horizontal="right" vertical="center"/>
      <protection/>
    </xf>
    <xf numFmtId="0" fontId="6" fillId="44" borderId="17" xfId="65" applyFont="1" applyFill="1" applyBorder="1" applyAlignment="1" applyProtection="1">
      <alignment horizontal="right" vertical="center"/>
      <protection/>
    </xf>
    <xf numFmtId="181" fontId="11" fillId="44" borderId="57" xfId="65" applyNumberFormat="1" applyFont="1" applyFill="1" applyBorder="1" applyAlignment="1" applyProtection="1" quotePrefix="1">
      <alignment horizontal="right" vertical="center"/>
      <protection/>
    </xf>
    <xf numFmtId="0" fontId="6" fillId="44" borderId="129" xfId="65" applyFont="1" applyFill="1" applyBorder="1" applyAlignment="1" applyProtection="1">
      <alignment horizontal="left" vertical="center" wrapText="1"/>
      <protection/>
    </xf>
    <xf numFmtId="181" fontId="11" fillId="44" borderId="69" xfId="65" applyNumberFormat="1" applyFont="1" applyFill="1" applyBorder="1" applyAlignment="1" applyProtection="1" quotePrefix="1">
      <alignment horizontal="right" vertical="center"/>
      <protection/>
    </xf>
    <xf numFmtId="0" fontId="6" fillId="44" borderId="130" xfId="65" applyFont="1" applyFill="1" applyBorder="1" applyAlignment="1" applyProtection="1">
      <alignment horizontal="left" vertical="center" wrapText="1"/>
      <protection/>
    </xf>
    <xf numFmtId="181" fontId="8" fillId="44" borderId="17" xfId="65" applyNumberFormat="1" applyFont="1" applyFill="1" applyBorder="1" applyAlignment="1" applyProtection="1" quotePrefix="1">
      <alignment horizontal="right" vertical="center"/>
      <protection/>
    </xf>
    <xf numFmtId="0" fontId="8" fillId="44" borderId="17" xfId="65" applyFont="1" applyFill="1" applyBorder="1" applyAlignment="1" applyProtection="1" quotePrefix="1">
      <alignment horizontal="right" vertical="center"/>
      <protection/>
    </xf>
    <xf numFmtId="181" fontId="11" fillId="44" borderId="60" xfId="65" applyNumberFormat="1" applyFont="1" applyFill="1" applyBorder="1" applyAlignment="1" applyProtection="1" quotePrefix="1">
      <alignment horizontal="right" vertical="center"/>
      <protection/>
    </xf>
    <xf numFmtId="0" fontId="6" fillId="44" borderId="118" xfId="65" applyFont="1" applyFill="1" applyBorder="1" applyAlignment="1" applyProtection="1">
      <alignment vertical="center" wrapText="1"/>
      <protection/>
    </xf>
    <xf numFmtId="0" fontId="8" fillId="44" borderId="17" xfId="65" applyFont="1" applyFill="1" applyBorder="1" applyAlignment="1" applyProtection="1">
      <alignment horizontal="right" vertical="center"/>
      <protection/>
    </xf>
    <xf numFmtId="0" fontId="10" fillId="44" borderId="118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vertical="center" wrapText="1"/>
      <protection/>
    </xf>
    <xf numFmtId="181" fontId="14" fillId="44" borderId="57" xfId="65" applyNumberFormat="1" applyFont="1" applyFill="1" applyBorder="1" applyAlignment="1" applyProtection="1" quotePrefix="1">
      <alignment horizontal="right"/>
      <protection/>
    </xf>
    <xf numFmtId="0" fontId="6" fillId="44" borderId="129" xfId="65" applyFont="1" applyFill="1" applyBorder="1" applyAlignment="1" applyProtection="1">
      <alignment wrapText="1"/>
      <protection/>
    </xf>
    <xf numFmtId="181" fontId="14" fillId="44" borderId="60" xfId="65" applyNumberFormat="1" applyFont="1" applyFill="1" applyBorder="1" applyAlignment="1" applyProtection="1" quotePrefix="1">
      <alignment horizontal="right"/>
      <protection/>
    </xf>
    <xf numFmtId="0" fontId="6" fillId="44" borderId="118" xfId="65" applyFont="1" applyFill="1" applyBorder="1" applyAlignment="1" applyProtection="1">
      <alignment wrapText="1"/>
      <protection/>
    </xf>
    <xf numFmtId="181" fontId="8" fillId="44" borderId="86" xfId="65" applyNumberFormat="1" applyFont="1" applyFill="1" applyBorder="1" applyAlignment="1" applyProtection="1" quotePrefix="1">
      <alignment horizontal="right" vertical="center"/>
      <protection/>
    </xf>
    <xf numFmtId="0" fontId="15" fillId="44" borderId="118" xfId="65" applyFont="1" applyFill="1" applyBorder="1" applyAlignment="1" applyProtection="1">
      <alignment wrapText="1"/>
      <protection/>
    </xf>
    <xf numFmtId="181" fontId="14" fillId="44" borderId="69" xfId="65" applyNumberFormat="1" applyFont="1" applyFill="1" applyBorder="1" applyAlignment="1" applyProtection="1" quotePrefix="1">
      <alignment horizontal="right" vertical="center"/>
      <protection/>
    </xf>
    <xf numFmtId="0" fontId="6" fillId="44" borderId="130" xfId="65" applyFont="1" applyFill="1" applyBorder="1" applyAlignment="1" applyProtection="1">
      <alignment wrapText="1"/>
      <protection/>
    </xf>
    <xf numFmtId="0" fontId="6" fillId="44" borderId="129" xfId="65" applyFont="1" applyFill="1" applyBorder="1" applyAlignment="1" applyProtection="1">
      <alignment vertical="center" wrapText="1"/>
      <protection/>
    </xf>
    <xf numFmtId="181" fontId="11" fillId="44" borderId="73" xfId="65" applyNumberFormat="1" applyFont="1" applyFill="1" applyBorder="1" applyAlignment="1" applyProtection="1" quotePrefix="1">
      <alignment horizontal="right" vertical="center"/>
      <protection/>
    </xf>
    <xf numFmtId="0" fontId="6" fillId="44" borderId="119" xfId="65" applyFont="1" applyFill="1" applyBorder="1" applyAlignment="1" applyProtection="1">
      <alignment vertical="center" wrapText="1"/>
      <protection/>
    </xf>
    <xf numFmtId="181" fontId="11" fillId="44" borderId="66" xfId="65" applyNumberFormat="1" applyFont="1" applyFill="1" applyBorder="1" applyAlignment="1" applyProtection="1" quotePrefix="1">
      <alignment horizontal="right" vertical="center"/>
      <protection/>
    </xf>
    <xf numFmtId="0" fontId="6" fillId="44" borderId="131" xfId="65" applyFont="1" applyFill="1" applyBorder="1" applyAlignment="1" applyProtection="1">
      <alignment horizontal="left" vertical="center" wrapText="1"/>
      <protection/>
    </xf>
    <xf numFmtId="181" fontId="11" fillId="44" borderId="63" xfId="65" applyNumberFormat="1" applyFont="1" applyFill="1" applyBorder="1" applyAlignment="1" applyProtection="1" quotePrefix="1">
      <alignment horizontal="right" vertical="center"/>
      <protection/>
    </xf>
    <xf numFmtId="0" fontId="6" fillId="44" borderId="132" xfId="65" applyFont="1" applyFill="1" applyBorder="1" applyAlignment="1" applyProtection="1">
      <alignment vertical="center" wrapText="1"/>
      <protection/>
    </xf>
    <xf numFmtId="0" fontId="6" fillId="44" borderId="131" xfId="65" applyFont="1" applyFill="1" applyBorder="1" applyAlignment="1" applyProtection="1">
      <alignment vertical="center" wrapText="1"/>
      <protection/>
    </xf>
    <xf numFmtId="0" fontId="10" fillId="44" borderId="132" xfId="65" applyFont="1" applyFill="1" applyBorder="1" applyAlignment="1" applyProtection="1">
      <alignment horizontal="left" vertical="center" wrapText="1"/>
      <protection/>
    </xf>
    <xf numFmtId="181" fontId="11" fillId="44" borderId="85" xfId="65" applyNumberFormat="1" applyFont="1" applyFill="1" applyBorder="1" applyAlignment="1" applyProtection="1" quotePrefix="1">
      <alignment horizontal="right" vertical="center"/>
      <protection/>
    </xf>
    <xf numFmtId="0" fontId="10" fillId="44" borderId="133" xfId="65" applyFont="1" applyFill="1" applyBorder="1" applyAlignment="1" applyProtection="1">
      <alignment horizontal="left" vertical="center" wrapText="1"/>
      <protection/>
    </xf>
    <xf numFmtId="0" fontId="6" fillId="44" borderId="130" xfId="65" applyFont="1" applyFill="1" applyBorder="1" applyAlignment="1" applyProtection="1">
      <alignment vertical="center" wrapText="1"/>
      <protection/>
    </xf>
    <xf numFmtId="0" fontId="10" fillId="44" borderId="129" xfId="65" applyFont="1" applyFill="1" applyBorder="1" applyAlignment="1" applyProtection="1">
      <alignment horizontal="left" vertical="center" wrapText="1"/>
      <protection/>
    </xf>
    <xf numFmtId="0" fontId="8" fillId="44" borderId="17" xfId="65" applyFont="1" applyFill="1" applyBorder="1" applyAlignment="1" applyProtection="1" quotePrefix="1">
      <alignment horizontal="center" vertical="center"/>
      <protection/>
    </xf>
    <xf numFmtId="0" fontId="10" fillId="44" borderId="118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horizontal="left" vertical="center" wrapText="1"/>
      <protection/>
    </xf>
    <xf numFmtId="0" fontId="10" fillId="44" borderId="129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horizontal="left" vertical="center" wrapText="1"/>
      <protection/>
    </xf>
    <xf numFmtId="0" fontId="8" fillId="44" borderId="17" xfId="65" applyFont="1" applyFill="1" applyBorder="1" applyAlignment="1" applyProtection="1">
      <alignment horizontal="center" vertical="center"/>
      <protection/>
    </xf>
    <xf numFmtId="0" fontId="10" fillId="44" borderId="129" xfId="58" applyFont="1" applyFill="1" applyBorder="1" applyAlignment="1" applyProtection="1">
      <alignment vertical="center" wrapText="1"/>
      <protection/>
    </xf>
    <xf numFmtId="0" fontId="10" fillId="44" borderId="132" xfId="58" applyFont="1" applyFill="1" applyBorder="1" applyAlignment="1" applyProtection="1">
      <alignment vertical="center" wrapText="1"/>
      <protection/>
    </xf>
    <xf numFmtId="181" fontId="11" fillId="44" borderId="87" xfId="65" applyNumberFormat="1" applyFont="1" applyFill="1" applyBorder="1" applyAlignment="1" applyProtection="1" quotePrefix="1">
      <alignment horizontal="right" vertical="center"/>
      <protection/>
    </xf>
    <xf numFmtId="0" fontId="10" fillId="44" borderId="0" xfId="58" applyFont="1" applyFill="1" applyBorder="1" applyAlignment="1" applyProtection="1">
      <alignment vertical="center" wrapText="1"/>
      <protection/>
    </xf>
    <xf numFmtId="0" fontId="10" fillId="44" borderId="133" xfId="58" applyFont="1" applyFill="1" applyBorder="1" applyAlignment="1" applyProtection="1">
      <alignment vertical="center" wrapText="1"/>
      <protection/>
    </xf>
    <xf numFmtId="0" fontId="10" fillId="44" borderId="131" xfId="58" applyFont="1" applyFill="1" applyBorder="1" applyAlignment="1" applyProtection="1">
      <alignment vertical="center" wrapText="1"/>
      <protection/>
    </xf>
    <xf numFmtId="0" fontId="10" fillId="44" borderId="76" xfId="65" applyFont="1" applyFill="1" applyBorder="1" applyAlignment="1" applyProtection="1">
      <alignment horizontal="left" vertical="center" wrapText="1"/>
      <protection/>
    </xf>
    <xf numFmtId="0" fontId="175" fillId="45" borderId="92" xfId="58" applyFont="1" applyFill="1" applyBorder="1" applyAlignment="1" applyProtection="1">
      <alignment vertical="center"/>
      <protection/>
    </xf>
    <xf numFmtId="0" fontId="13" fillId="44" borderId="129" xfId="58" applyFont="1" applyFill="1" applyBorder="1" applyAlignment="1" applyProtection="1">
      <alignment vertical="center" wrapText="1"/>
      <protection/>
    </xf>
    <xf numFmtId="0" fontId="13" fillId="44" borderId="118" xfId="58" applyFont="1" applyFill="1" applyBorder="1" applyAlignment="1" applyProtection="1">
      <alignment vertical="center" wrapText="1"/>
      <protection/>
    </xf>
    <xf numFmtId="0" fontId="13" fillId="44" borderId="130" xfId="58" applyFont="1" applyFill="1" applyBorder="1" applyAlignment="1" applyProtection="1">
      <alignment vertical="center" wrapText="1"/>
      <protection/>
    </xf>
    <xf numFmtId="178" fontId="6" fillId="44" borderId="17" xfId="65" applyNumberFormat="1" applyFont="1" applyFill="1" applyBorder="1" applyAlignment="1" applyProtection="1">
      <alignment horizontal="right" vertical="center"/>
      <protection/>
    </xf>
    <xf numFmtId="0" fontId="6" fillId="44" borderId="118" xfId="65" applyFont="1" applyFill="1" applyBorder="1" applyAlignment="1" applyProtection="1">
      <alignment horizontal="left" vertical="center" wrapText="1"/>
      <protection/>
    </xf>
    <xf numFmtId="0" fontId="10" fillId="44" borderId="129" xfId="65" applyFont="1" applyFill="1" applyBorder="1" applyAlignment="1" applyProtection="1">
      <alignment vertical="center" wrapText="1"/>
      <protection/>
    </xf>
    <xf numFmtId="181" fontId="175" fillId="45" borderId="45" xfId="65" applyNumberFormat="1" applyFont="1" applyFill="1" applyBorder="1" applyAlignment="1" applyProtection="1" quotePrefix="1">
      <alignment horizontal="right"/>
      <protection/>
    </xf>
    <xf numFmtId="178" fontId="6" fillId="44" borderId="17" xfId="65" applyNumberFormat="1" applyFont="1" applyFill="1" applyBorder="1" applyAlignment="1" applyProtection="1">
      <alignment horizontal="right"/>
      <protection/>
    </xf>
    <xf numFmtId="181" fontId="11" fillId="44" borderId="57" xfId="65" applyNumberFormat="1" applyFont="1" applyFill="1" applyBorder="1" applyAlignment="1" applyProtection="1" quotePrefix="1">
      <alignment horizontal="right" vertical="top"/>
      <protection/>
    </xf>
    <xf numFmtId="0" fontId="6" fillId="44" borderId="129" xfId="65" applyFont="1" applyFill="1" applyBorder="1" applyAlignment="1" applyProtection="1">
      <alignment vertical="top" wrapText="1"/>
      <protection/>
    </xf>
    <xf numFmtId="181" fontId="11" fillId="44" borderId="60" xfId="65" applyNumberFormat="1" applyFont="1" applyFill="1" applyBorder="1" applyAlignment="1" applyProtection="1" quotePrefix="1">
      <alignment horizontal="right" vertical="top"/>
      <protection/>
    </xf>
    <xf numFmtId="0" fontId="6" fillId="44" borderId="118" xfId="65" applyFont="1" applyFill="1" applyBorder="1" applyAlignment="1" applyProtection="1">
      <alignment vertical="top" wrapText="1"/>
      <protection/>
    </xf>
    <xf numFmtId="181" fontId="11" fillId="44" borderId="69" xfId="65" applyNumberFormat="1" applyFont="1" applyFill="1" applyBorder="1" applyAlignment="1" applyProtection="1" quotePrefix="1">
      <alignment horizontal="right" vertical="top"/>
      <protection/>
    </xf>
    <xf numFmtId="0" fontId="6" fillId="44" borderId="130" xfId="65" applyFont="1" applyFill="1" applyBorder="1" applyAlignment="1" applyProtection="1">
      <alignment vertical="top" wrapText="1"/>
      <protection/>
    </xf>
    <xf numFmtId="181" fontId="11" fillId="44" borderId="73" xfId="65" applyNumberFormat="1" applyFont="1" applyFill="1" applyBorder="1" applyAlignment="1" applyProtection="1" quotePrefix="1">
      <alignment horizontal="right" vertical="top"/>
      <protection/>
    </xf>
    <xf numFmtId="0" fontId="6" fillId="44" borderId="119" xfId="65" applyFont="1" applyFill="1" applyBorder="1" applyAlignment="1" applyProtection="1">
      <alignment vertical="top" wrapText="1"/>
      <protection/>
    </xf>
    <xf numFmtId="181" fontId="190" fillId="44" borderId="134" xfId="65" applyNumberFormat="1" applyFont="1" applyFill="1" applyBorder="1" applyAlignment="1" applyProtection="1" quotePrefix="1">
      <alignment horizontal="right" vertical="center"/>
      <protection/>
    </xf>
    <xf numFmtId="0" fontId="190" fillId="44" borderId="135" xfId="65" applyFont="1" applyFill="1" applyBorder="1" applyProtection="1">
      <alignment/>
      <protection/>
    </xf>
    <xf numFmtId="178" fontId="6" fillId="44" borderId="127" xfId="65" applyNumberFormat="1" applyFont="1" applyFill="1" applyBorder="1" applyAlignment="1" applyProtection="1">
      <alignment horizontal="right" vertical="center"/>
      <protection/>
    </xf>
    <xf numFmtId="178" fontId="6" fillId="44" borderId="123" xfId="65" applyNumberFormat="1" applyFont="1" applyFill="1" applyBorder="1" applyAlignment="1" applyProtection="1">
      <alignment vertical="center"/>
      <protection/>
    </xf>
    <xf numFmtId="0" fontId="8" fillId="44" borderId="0" xfId="58" applyFont="1" applyFill="1" applyBorder="1" applyAlignment="1" applyProtection="1">
      <alignment vertical="center" wrapText="1"/>
      <protection/>
    </xf>
    <xf numFmtId="183" fontId="8" fillId="32" borderId="45" xfId="65" applyNumberFormat="1" applyFont="1" applyFill="1" applyBorder="1" applyAlignment="1" applyProtection="1">
      <alignment horizontal="right"/>
      <protection/>
    </xf>
    <xf numFmtId="183" fontId="8" fillId="44" borderId="96" xfId="65" applyNumberFormat="1" applyFont="1" applyFill="1" applyBorder="1" applyAlignment="1" applyProtection="1" quotePrefix="1">
      <alignment horizontal="right" vertical="center"/>
      <protection/>
    </xf>
    <xf numFmtId="0" fontId="8" fillId="44" borderId="50" xfId="58" applyFont="1" applyFill="1" applyBorder="1" applyAlignment="1" applyProtection="1">
      <alignment vertical="center"/>
      <protection/>
    </xf>
    <xf numFmtId="0" fontId="8" fillId="44" borderId="50" xfId="58" applyFont="1" applyFill="1" applyBorder="1" applyAlignment="1" applyProtection="1">
      <alignment vertical="center" wrapText="1"/>
      <protection/>
    </xf>
    <xf numFmtId="183" fontId="8" fillId="44" borderId="17" xfId="65" applyNumberFormat="1" applyFont="1" applyFill="1" applyBorder="1" applyAlignment="1" applyProtection="1" quotePrefix="1">
      <alignment horizontal="right" vertical="center"/>
      <protection/>
    </xf>
    <xf numFmtId="183" fontId="8" fillId="44" borderId="127" xfId="65" applyNumberFormat="1" applyFont="1" applyFill="1" applyBorder="1" applyAlignment="1" applyProtection="1" quotePrefix="1">
      <alignment horizontal="right" vertical="center"/>
      <protection/>
    </xf>
    <xf numFmtId="0" fontId="6" fillId="44" borderId="123" xfId="58" applyFont="1" applyFill="1" applyBorder="1" applyAlignment="1" applyProtection="1">
      <alignment vertical="center"/>
      <protection/>
    </xf>
    <xf numFmtId="0" fontId="188" fillId="46" borderId="90" xfId="65" applyFont="1" applyFill="1" applyBorder="1" applyAlignment="1" applyProtection="1">
      <alignment horizontal="right" vertical="center"/>
      <protection/>
    </xf>
    <xf numFmtId="192" fontId="175" fillId="56" borderId="91" xfId="67" applyNumberFormat="1" applyFont="1" applyFill="1" applyBorder="1" applyAlignment="1" applyProtection="1">
      <alignment horizontal="center" vertical="center" wrapText="1"/>
      <protection/>
    </xf>
    <xf numFmtId="0" fontId="8" fillId="44" borderId="0" xfId="65" applyFont="1" applyFill="1" applyBorder="1" applyAlignment="1" applyProtection="1" quotePrefix="1">
      <alignment horizontal="right" vertical="center"/>
      <protection/>
    </xf>
    <xf numFmtId="0" fontId="8" fillId="44" borderId="0" xfId="65" applyFont="1" applyFill="1" applyBorder="1" applyAlignment="1" applyProtection="1">
      <alignment horizontal="center" vertical="center"/>
      <protection/>
    </xf>
    <xf numFmtId="178" fontId="6" fillId="44" borderId="0" xfId="58" applyNumberFormat="1" applyFont="1" applyFill="1" applyBorder="1" applyAlignment="1" applyProtection="1" quotePrefix="1">
      <alignment horizontal="center" vertical="center"/>
      <protection/>
    </xf>
    <xf numFmtId="178" fontId="6" fillId="44" borderId="0" xfId="58" applyNumberFormat="1" applyFont="1" applyFill="1" applyBorder="1" applyAlignment="1" applyProtection="1" quotePrefix="1">
      <alignment horizontal="center" vertical="center" wrapText="1"/>
      <protection/>
    </xf>
    <xf numFmtId="0" fontId="13" fillId="44" borderId="0" xfId="65" applyFont="1" applyFill="1" applyBorder="1" applyAlignment="1" applyProtection="1" quotePrefix="1">
      <alignment horizontal="right" vertical="center"/>
      <protection/>
    </xf>
    <xf numFmtId="0" fontId="12" fillId="44" borderId="0" xfId="0" applyFont="1" applyFill="1" applyAlignment="1" applyProtection="1">
      <alignment horizontal="right" wrapText="1"/>
      <protection/>
    </xf>
    <xf numFmtId="0" fontId="184" fillId="32" borderId="23" xfId="0" applyNumberFormat="1" applyFont="1" applyFill="1" applyBorder="1" applyAlignment="1" applyProtection="1">
      <alignment horizontal="center" vertical="center"/>
      <protection/>
    </xf>
    <xf numFmtId="0" fontId="184" fillId="32" borderId="23" xfId="0" applyNumberFormat="1" applyFont="1" applyFill="1" applyBorder="1" applyAlignment="1" applyProtection="1">
      <alignment horizontal="left" vertical="center"/>
      <protection/>
    </xf>
    <xf numFmtId="0" fontId="12" fillId="44" borderId="0" xfId="58" applyFont="1" applyFill="1" applyAlignment="1" applyProtection="1">
      <alignment horizontal="center" vertical="center" wrapText="1"/>
      <protection/>
    </xf>
    <xf numFmtId="3" fontId="6" fillId="44" borderId="0" xfId="58" applyNumberFormat="1" applyFont="1" applyFill="1" applyAlignment="1" applyProtection="1" quotePrefix="1">
      <alignment horizontal="right" vertical="center"/>
      <protection/>
    </xf>
    <xf numFmtId="0" fontId="175" fillId="58" borderId="136" xfId="58" applyFont="1" applyFill="1" applyBorder="1" applyAlignment="1" applyProtection="1">
      <alignment horizontal="center" vertical="center"/>
      <protection/>
    </xf>
    <xf numFmtId="0" fontId="175" fillId="58" borderId="25" xfId="58" applyFont="1" applyFill="1" applyBorder="1" applyAlignment="1" applyProtection="1">
      <alignment horizontal="center" vertical="center"/>
      <protection/>
    </xf>
    <xf numFmtId="0" fontId="175" fillId="58" borderId="25" xfId="58" applyFont="1" applyFill="1" applyBorder="1" applyAlignment="1" applyProtection="1">
      <alignment horizontal="center" vertical="center" wrapText="1"/>
      <protection/>
    </xf>
    <xf numFmtId="3" fontId="175" fillId="58" borderId="25" xfId="58" applyNumberFormat="1" applyFont="1" applyFill="1" applyBorder="1" applyAlignment="1" applyProtection="1">
      <alignment horizontal="center" vertical="center"/>
      <protection/>
    </xf>
    <xf numFmtId="3" fontId="175" fillId="58" borderId="20" xfId="58" applyNumberFormat="1" applyFont="1" applyFill="1" applyBorder="1" applyAlignment="1" applyProtection="1">
      <alignment horizontal="center" vertical="center"/>
      <protection/>
    </xf>
    <xf numFmtId="0" fontId="12" fillId="44" borderId="71" xfId="58" applyFont="1" applyFill="1" applyBorder="1" applyAlignment="1" applyProtection="1">
      <alignment horizontal="center"/>
      <protection/>
    </xf>
    <xf numFmtId="0" fontId="12" fillId="44" borderId="23" xfId="58" applyFont="1" applyFill="1" applyBorder="1" applyAlignment="1" applyProtection="1">
      <alignment horizontal="center" vertical="top"/>
      <protection/>
    </xf>
    <xf numFmtId="0" fontId="12" fillId="44" borderId="23" xfId="58" applyFont="1" applyFill="1" applyBorder="1" applyAlignment="1" applyProtection="1">
      <alignment vertical="top" wrapText="1"/>
      <protection/>
    </xf>
    <xf numFmtId="0" fontId="6" fillId="44" borderId="106" xfId="58" applyFont="1" applyFill="1" applyBorder="1" applyAlignment="1" applyProtection="1">
      <alignment horizontal="center"/>
      <protection/>
    </xf>
    <xf numFmtId="0" fontId="91" fillId="51" borderId="57" xfId="58" applyFont="1" applyFill="1" applyBorder="1" applyAlignment="1" applyProtection="1">
      <alignment horizontal="center" vertical="top"/>
      <protection/>
    </xf>
    <xf numFmtId="0" fontId="6" fillId="51" borderId="57" xfId="58" applyFont="1" applyFill="1" applyBorder="1" applyAlignment="1" applyProtection="1">
      <alignment vertical="top" wrapText="1"/>
      <protection/>
    </xf>
    <xf numFmtId="0" fontId="6" fillId="44" borderId="86" xfId="58" applyFont="1" applyFill="1" applyBorder="1" applyAlignment="1" applyProtection="1">
      <alignment horizontal="center"/>
      <protection/>
    </xf>
    <xf numFmtId="0" fontId="91" fillId="51" borderId="73" xfId="58" applyFont="1" applyFill="1" applyBorder="1" applyAlignment="1" applyProtection="1">
      <alignment horizontal="center" vertical="top"/>
      <protection/>
    </xf>
    <xf numFmtId="0" fontId="6" fillId="51" borderId="73" xfId="58" applyFont="1" applyFill="1" applyBorder="1" applyAlignment="1" applyProtection="1">
      <alignment vertical="top" wrapText="1"/>
      <protection/>
    </xf>
    <xf numFmtId="0" fontId="6" fillId="44" borderId="93" xfId="58" applyFont="1" applyFill="1" applyBorder="1" applyAlignment="1" applyProtection="1">
      <alignment horizontal="center"/>
      <protection/>
    </xf>
    <xf numFmtId="0" fontId="91" fillId="51" borderId="69" xfId="58" applyFont="1" applyFill="1" applyBorder="1" applyAlignment="1" applyProtection="1">
      <alignment horizontal="center" vertical="top"/>
      <protection/>
    </xf>
    <xf numFmtId="0" fontId="6" fillId="51" borderId="69" xfId="58" applyFont="1" applyFill="1" applyBorder="1" applyAlignment="1" applyProtection="1">
      <alignment vertical="top" wrapText="1"/>
      <protection/>
    </xf>
    <xf numFmtId="0" fontId="91" fillId="51" borderId="111" xfId="58" applyFont="1" applyFill="1" applyBorder="1" applyAlignment="1" applyProtection="1">
      <alignment horizontal="center" vertical="top"/>
      <protection/>
    </xf>
    <xf numFmtId="0" fontId="6" fillId="51" borderId="111" xfId="58" applyFont="1" applyFill="1" applyBorder="1" applyAlignment="1" applyProtection="1">
      <alignment vertical="top" wrapText="1"/>
      <protection/>
    </xf>
    <xf numFmtId="0" fontId="12" fillId="44" borderId="89" xfId="58" applyFont="1" applyFill="1" applyBorder="1" applyAlignment="1" applyProtection="1">
      <alignment horizontal="center"/>
      <protection/>
    </xf>
    <xf numFmtId="0" fontId="12" fillId="44" borderId="90" xfId="58" applyFont="1" applyFill="1" applyBorder="1" applyAlignment="1" applyProtection="1">
      <alignment horizontal="center" vertical="top"/>
      <protection/>
    </xf>
    <xf numFmtId="0" fontId="12" fillId="44" borderId="90" xfId="58" applyFont="1" applyFill="1" applyBorder="1" applyAlignment="1" applyProtection="1">
      <alignment vertical="top" wrapText="1"/>
      <protection/>
    </xf>
    <xf numFmtId="0" fontId="191" fillId="44" borderId="0" xfId="58" applyFont="1" applyFill="1" applyBorder="1" applyProtection="1">
      <alignment/>
      <protection/>
    </xf>
    <xf numFmtId="0" fontId="6" fillId="44" borderId="0" xfId="58" applyFont="1" applyFill="1" applyBorder="1" applyAlignment="1" applyProtection="1">
      <alignment vertical="top"/>
      <protection/>
    </xf>
    <xf numFmtId="0" fontId="6" fillId="44" borderId="0" xfId="58" applyFont="1" applyFill="1" applyBorder="1" applyAlignment="1" applyProtection="1">
      <alignment vertical="top" wrapText="1"/>
      <protection/>
    </xf>
    <xf numFmtId="0" fontId="6" fillId="34" borderId="0" xfId="58" applyFont="1" applyFill="1" applyAlignment="1" applyProtection="1">
      <alignment vertical="center" wrapText="1"/>
      <protection/>
    </xf>
    <xf numFmtId="3" fontId="177" fillId="45" borderId="71" xfId="58" applyNumberFormat="1" applyFont="1" applyFill="1" applyBorder="1" applyAlignment="1" applyProtection="1">
      <alignment horizontal="right" vertical="center"/>
      <protection locked="0"/>
    </xf>
    <xf numFmtId="3" fontId="177" fillId="45" borderId="23" xfId="58" applyNumberFormat="1" applyFont="1" applyFill="1" applyBorder="1" applyAlignment="1" applyProtection="1">
      <alignment horizontal="right" vertical="center"/>
      <protection locked="0"/>
    </xf>
    <xf numFmtId="3" fontId="177" fillId="45" borderId="21" xfId="58" applyNumberFormat="1" applyFont="1" applyFill="1" applyBorder="1" applyAlignment="1" applyProtection="1">
      <alignment horizontal="right" vertical="center"/>
      <protection locked="0"/>
    </xf>
    <xf numFmtId="3" fontId="13" fillId="44" borderId="134" xfId="58" applyNumberFormat="1" applyFont="1" applyFill="1" applyBorder="1" applyAlignment="1" applyProtection="1">
      <alignment horizontal="right" vertical="center"/>
      <protection locked="0"/>
    </xf>
    <xf numFmtId="3" fontId="13" fillId="44" borderId="137" xfId="58" applyNumberFormat="1" applyFont="1" applyFill="1" applyBorder="1" applyAlignment="1" applyProtection="1">
      <alignment horizontal="right" vertical="center"/>
      <protection locked="0"/>
    </xf>
    <xf numFmtId="3" fontId="12" fillId="44" borderId="94" xfId="58" applyNumberFormat="1" applyFont="1" applyFill="1" applyBorder="1" applyAlignment="1" applyProtection="1">
      <alignment horizontal="right" vertical="center"/>
      <protection locked="0"/>
    </xf>
    <xf numFmtId="3" fontId="12" fillId="44" borderId="95" xfId="58" applyNumberFormat="1" applyFont="1" applyFill="1" applyBorder="1" applyAlignment="1" applyProtection="1">
      <alignment horizontal="right" vertical="center"/>
      <protection locked="0"/>
    </xf>
    <xf numFmtId="3" fontId="6" fillId="51" borderId="57" xfId="58" applyNumberFormat="1" applyFont="1" applyFill="1" applyBorder="1" applyAlignment="1" applyProtection="1">
      <alignment horizontal="right" vertical="center"/>
      <protection locked="0"/>
    </xf>
    <xf numFmtId="3" fontId="6" fillId="51" borderId="58" xfId="58" applyNumberFormat="1" applyFont="1" applyFill="1" applyBorder="1" applyAlignment="1" applyProtection="1">
      <alignment horizontal="right" vertical="center"/>
      <protection locked="0"/>
    </xf>
    <xf numFmtId="3" fontId="6" fillId="51" borderId="73" xfId="58" applyNumberFormat="1" applyFont="1" applyFill="1" applyBorder="1" applyAlignment="1" applyProtection="1">
      <alignment horizontal="right" vertical="center"/>
      <protection locked="0"/>
    </xf>
    <xf numFmtId="3" fontId="6" fillId="51" borderId="74" xfId="58" applyNumberFormat="1" applyFont="1" applyFill="1" applyBorder="1" applyAlignment="1" applyProtection="1">
      <alignment horizontal="right" vertical="center"/>
      <protection locked="0"/>
    </xf>
    <xf numFmtId="3" fontId="12" fillId="44" borderId="23" xfId="58" applyNumberFormat="1" applyFont="1" applyFill="1" applyBorder="1" applyAlignment="1" applyProtection="1">
      <alignment horizontal="right" vertical="center"/>
      <protection locked="0"/>
    </xf>
    <xf numFmtId="3" fontId="12" fillId="44" borderId="21" xfId="58" applyNumberFormat="1" applyFont="1" applyFill="1" applyBorder="1" applyAlignment="1" applyProtection="1">
      <alignment horizontal="right" vertical="center"/>
      <protection locked="0"/>
    </xf>
    <xf numFmtId="3" fontId="6" fillId="51" borderId="69" xfId="58" applyNumberFormat="1" applyFont="1" applyFill="1" applyBorder="1" applyAlignment="1" applyProtection="1">
      <alignment horizontal="right" vertical="center"/>
      <protection locked="0"/>
    </xf>
    <xf numFmtId="3" fontId="6" fillId="51" borderId="70" xfId="58" applyNumberFormat="1" applyFont="1" applyFill="1" applyBorder="1" applyAlignment="1" applyProtection="1">
      <alignment horizontal="right" vertical="center"/>
      <protection locked="0"/>
    </xf>
    <xf numFmtId="3" fontId="12" fillId="44" borderId="23" xfId="0" applyNumberFormat="1" applyFont="1" applyFill="1" applyBorder="1" applyAlignment="1" applyProtection="1">
      <alignment horizontal="right" vertical="center"/>
      <protection locked="0"/>
    </xf>
    <xf numFmtId="3" fontId="12" fillId="44" borderId="21" xfId="0" applyNumberFormat="1" applyFont="1" applyFill="1" applyBorder="1" applyAlignment="1" applyProtection="1">
      <alignment horizontal="right" vertical="center"/>
      <protection locked="0"/>
    </xf>
    <xf numFmtId="3" fontId="6" fillId="51" borderId="111" xfId="0" applyNumberFormat="1" applyFont="1" applyFill="1" applyBorder="1" applyAlignment="1" applyProtection="1">
      <alignment horizontal="right" vertical="center"/>
      <protection locked="0"/>
    </xf>
    <xf numFmtId="3" fontId="6" fillId="51" borderId="112" xfId="0" applyNumberFormat="1" applyFont="1" applyFill="1" applyBorder="1" applyAlignment="1" applyProtection="1">
      <alignment horizontal="right" vertical="center"/>
      <protection locked="0"/>
    </xf>
    <xf numFmtId="3" fontId="6" fillId="51" borderId="73" xfId="0" applyNumberFormat="1" applyFont="1" applyFill="1" applyBorder="1" applyAlignment="1" applyProtection="1">
      <alignment horizontal="right" vertical="center"/>
      <protection locked="0"/>
    </xf>
    <xf numFmtId="3" fontId="6" fillId="51" borderId="74" xfId="0" applyNumberFormat="1" applyFont="1" applyFill="1" applyBorder="1" applyAlignment="1" applyProtection="1">
      <alignment horizontal="right" vertical="center"/>
      <protection locked="0"/>
    </xf>
    <xf numFmtId="3" fontId="6" fillId="51" borderId="111" xfId="58" applyNumberFormat="1" applyFont="1" applyFill="1" applyBorder="1" applyAlignment="1" applyProtection="1">
      <alignment horizontal="right" vertical="center"/>
      <protection locked="0"/>
    </xf>
    <xf numFmtId="3" fontId="6" fillId="51" borderId="112" xfId="58" applyNumberFormat="1" applyFont="1" applyFill="1" applyBorder="1" applyAlignment="1" applyProtection="1">
      <alignment horizontal="right" vertical="center"/>
      <protection locked="0"/>
    </xf>
    <xf numFmtId="3" fontId="12" fillId="35" borderId="23" xfId="58" applyNumberFormat="1" applyFont="1" applyFill="1" applyBorder="1" applyAlignment="1" applyProtection="1">
      <alignment horizontal="right" vertical="center"/>
      <protection locked="0"/>
    </xf>
    <xf numFmtId="3" fontId="12" fillId="35" borderId="21" xfId="58" applyNumberFormat="1" applyFont="1" applyFill="1" applyBorder="1" applyAlignment="1" applyProtection="1">
      <alignment horizontal="right" vertical="center"/>
      <protection locked="0"/>
    </xf>
    <xf numFmtId="3" fontId="12" fillId="44" borderId="90" xfId="58" applyNumberFormat="1" applyFont="1" applyFill="1" applyBorder="1" applyAlignment="1" applyProtection="1">
      <alignment horizontal="right" vertical="center"/>
      <protection locked="0"/>
    </xf>
    <xf numFmtId="3" fontId="12" fillId="44" borderId="91" xfId="58" applyNumberFormat="1" applyFont="1" applyFill="1" applyBorder="1" applyAlignment="1" applyProtection="1">
      <alignment horizontal="right" vertical="center"/>
      <protection locked="0"/>
    </xf>
    <xf numFmtId="0" fontId="35" fillId="44" borderId="0" xfId="0" applyFont="1" applyFill="1" applyBorder="1" applyAlignment="1" applyProtection="1">
      <alignment horizontal="right"/>
      <protection/>
    </xf>
    <xf numFmtId="0" fontId="43" fillId="49" borderId="53" xfId="0" applyFont="1" applyFill="1" applyBorder="1" applyAlignment="1" applyProtection="1">
      <alignment horizontal="left" vertical="center"/>
      <protection/>
    </xf>
    <xf numFmtId="0" fontId="43" fillId="49" borderId="125" xfId="58" applyFont="1" applyFill="1" applyBorder="1" applyAlignment="1" applyProtection="1">
      <alignment horizontal="left" vertical="center"/>
      <protection/>
    </xf>
    <xf numFmtId="0" fontId="43" fillId="49" borderId="125" xfId="0" applyFont="1" applyFill="1" applyBorder="1" applyAlignment="1" applyProtection="1">
      <alignment horizontal="left" vertical="center"/>
      <protection/>
    </xf>
    <xf numFmtId="0" fontId="43" fillId="49" borderId="126" xfId="58" applyFont="1" applyFill="1" applyBorder="1" applyAlignment="1" applyProtection="1">
      <alignment horizontal="left" vertical="center"/>
      <protection/>
    </xf>
    <xf numFmtId="0" fontId="43" fillId="32" borderId="124" xfId="0" applyFont="1" applyFill="1" applyBorder="1" applyAlignment="1" applyProtection="1">
      <alignment horizontal="center" vertical="center" wrapText="1"/>
      <protection/>
    </xf>
    <xf numFmtId="0" fontId="43" fillId="32" borderId="23" xfId="0" applyFont="1" applyFill="1" applyBorder="1" applyAlignment="1" applyProtection="1">
      <alignment horizontal="center" vertical="center" wrapText="1"/>
      <protection/>
    </xf>
    <xf numFmtId="0" fontId="43" fillId="32" borderId="21" xfId="0" applyFont="1" applyFill="1" applyBorder="1" applyAlignment="1" applyProtection="1">
      <alignment horizontal="center" vertical="center" wrapText="1"/>
      <protection/>
    </xf>
    <xf numFmtId="0" fontId="192" fillId="45" borderId="23" xfId="58" applyFont="1" applyFill="1" applyBorder="1" applyAlignment="1" applyProtection="1">
      <alignment horizontal="center" vertical="center"/>
      <protection/>
    </xf>
    <xf numFmtId="0" fontId="193" fillId="45" borderId="23" xfId="58" applyFont="1" applyFill="1" applyBorder="1" applyAlignment="1" applyProtection="1">
      <alignment horizontal="center" vertical="center"/>
      <protection/>
    </xf>
    <xf numFmtId="0" fontId="25" fillId="44" borderId="0" xfId="0" applyFont="1" applyFill="1" applyBorder="1" applyAlignment="1" applyProtection="1">
      <alignment horizontal="right"/>
      <protection/>
    </xf>
    <xf numFmtId="0" fontId="43" fillId="44" borderId="0" xfId="0" applyFont="1" applyFill="1" applyBorder="1" applyAlignment="1" applyProtection="1">
      <alignment horizontal="left"/>
      <protection/>
    </xf>
    <xf numFmtId="1" fontId="97" fillId="44" borderId="0" xfId="0" applyNumberFormat="1" applyFont="1" applyFill="1" applyBorder="1" applyAlignment="1" applyProtection="1">
      <alignment/>
      <protection/>
    </xf>
    <xf numFmtId="0" fontId="98" fillId="44" borderId="0" xfId="0" applyFont="1" applyFill="1" applyAlignment="1" applyProtection="1">
      <alignment/>
      <protection/>
    </xf>
    <xf numFmtId="1" fontId="35" fillId="44" borderId="117" xfId="0" applyNumberFormat="1" applyFont="1" applyFill="1" applyBorder="1" applyAlignment="1" applyProtection="1">
      <alignment/>
      <protection/>
    </xf>
    <xf numFmtId="0" fontId="78" fillId="44" borderId="117" xfId="0" applyFont="1" applyFill="1" applyBorder="1" applyAlignment="1" applyProtection="1">
      <alignment/>
      <protection/>
    </xf>
    <xf numFmtId="3" fontId="35" fillId="44" borderId="0" xfId="0" applyNumberFormat="1" applyFont="1" applyFill="1" applyBorder="1" applyAlignment="1" applyProtection="1">
      <alignment/>
      <protection/>
    </xf>
    <xf numFmtId="0" fontId="6" fillId="44" borderId="0" xfId="58" applyFont="1" applyFill="1" applyAlignment="1" applyProtection="1">
      <alignment horizontal="left" vertical="center"/>
      <protection/>
    </xf>
    <xf numFmtId="0" fontId="175" fillId="45" borderId="92" xfId="58" applyFont="1" applyFill="1" applyBorder="1" applyAlignment="1" applyProtection="1">
      <alignment vertical="center" wrapText="1"/>
      <protection/>
    </xf>
    <xf numFmtId="187" fontId="178" fillId="48" borderId="56" xfId="58" applyNumberFormat="1" applyFont="1" applyFill="1" applyBorder="1" applyAlignment="1" applyProtection="1">
      <alignment horizontal="center" vertical="center"/>
      <protection/>
    </xf>
    <xf numFmtId="187" fontId="178" fillId="48" borderId="57" xfId="58" applyNumberFormat="1" applyFont="1" applyFill="1" applyBorder="1" applyAlignment="1" applyProtection="1">
      <alignment horizontal="center" vertical="center"/>
      <protection/>
    </xf>
    <xf numFmtId="187" fontId="178" fillId="48" borderId="59" xfId="58" applyNumberFormat="1" applyFont="1" applyFill="1" applyBorder="1" applyAlignment="1" applyProtection="1">
      <alignment horizontal="center" vertical="center"/>
      <protection/>
    </xf>
    <xf numFmtId="187" fontId="178" fillId="48" borderId="60" xfId="58" applyNumberFormat="1" applyFont="1" applyFill="1" applyBorder="1" applyAlignment="1" applyProtection="1">
      <alignment horizontal="center" vertical="center"/>
      <protection/>
    </xf>
    <xf numFmtId="187" fontId="178" fillId="48" borderId="69" xfId="58" applyNumberFormat="1" applyFont="1" applyFill="1" applyBorder="1" applyAlignment="1" applyProtection="1">
      <alignment horizontal="center" vertical="center"/>
      <protection/>
    </xf>
    <xf numFmtId="187" fontId="178" fillId="48" borderId="70" xfId="58" applyNumberFormat="1" applyFont="1" applyFill="1" applyBorder="1" applyAlignment="1" applyProtection="1">
      <alignment horizontal="center" vertical="center"/>
      <protection/>
    </xf>
    <xf numFmtId="0" fontId="194" fillId="32" borderId="23" xfId="58" applyFont="1" applyFill="1" applyBorder="1" applyAlignment="1" applyProtection="1">
      <alignment horizontal="center" vertical="center"/>
      <protection/>
    </xf>
    <xf numFmtId="0" fontId="25" fillId="44" borderId="33" xfId="0" applyFont="1" applyFill="1" applyBorder="1" applyAlignment="1" applyProtection="1">
      <alignment horizontal="center"/>
      <protection/>
    </xf>
    <xf numFmtId="0" fontId="33" fillId="54" borderId="138" xfId="0" applyFont="1" applyFill="1" applyBorder="1" applyAlignment="1" applyProtection="1" quotePrefix="1">
      <alignment horizontal="left"/>
      <protection/>
    </xf>
    <xf numFmtId="0" fontId="195" fillId="44" borderId="0" xfId="0" applyFont="1" applyFill="1" applyBorder="1" applyAlignment="1" applyProtection="1">
      <alignment horizontal="right"/>
      <protection/>
    </xf>
    <xf numFmtId="0" fontId="196" fillId="32" borderId="23" xfId="58" applyFont="1" applyFill="1" applyBorder="1" applyAlignment="1" applyProtection="1">
      <alignment horizontal="center" vertical="center"/>
      <protection/>
    </xf>
    <xf numFmtId="3" fontId="175" fillId="45" borderId="33" xfId="58" applyNumberFormat="1" applyFont="1" applyFill="1" applyBorder="1" applyAlignment="1" applyProtection="1">
      <alignment horizontal="right" vertical="center"/>
      <protection locked="0"/>
    </xf>
    <xf numFmtId="3" fontId="8" fillId="44" borderId="139" xfId="58" applyNumberFormat="1" applyFont="1" applyFill="1" applyBorder="1" applyAlignment="1" applyProtection="1">
      <alignment horizontal="right" vertical="center"/>
      <protection locked="0"/>
    </xf>
    <xf numFmtId="3" fontId="8" fillId="44" borderId="140" xfId="58" applyNumberFormat="1" applyFont="1" applyFill="1" applyBorder="1" applyAlignment="1" applyProtection="1">
      <alignment horizontal="right" vertical="center"/>
      <protection locked="0"/>
    </xf>
    <xf numFmtId="3" fontId="8" fillId="44" borderId="141" xfId="58" applyNumberFormat="1" applyFont="1" applyFill="1" applyBorder="1" applyAlignment="1" applyProtection="1">
      <alignment horizontal="right" vertical="center"/>
      <protection locked="0"/>
    </xf>
    <xf numFmtId="3" fontId="8" fillId="44" borderId="18" xfId="58" applyNumberFormat="1" applyFont="1" applyFill="1" applyBorder="1" applyAlignment="1" applyProtection="1">
      <alignment horizontal="right" vertical="center"/>
      <protection locked="0"/>
    </xf>
    <xf numFmtId="3" fontId="8" fillId="44" borderId="142" xfId="58" applyNumberFormat="1" applyFont="1" applyFill="1" applyBorder="1" applyAlignment="1" applyProtection="1">
      <alignment horizontal="right" vertical="center"/>
      <protection locked="0"/>
    </xf>
    <xf numFmtId="3" fontId="8" fillId="32" borderId="33" xfId="58" applyNumberFormat="1" applyFont="1" applyFill="1" applyBorder="1" applyAlignment="1" applyProtection="1">
      <alignment horizontal="right" vertical="center"/>
      <protection locked="0"/>
    </xf>
    <xf numFmtId="0" fontId="197" fillId="47" borderId="0" xfId="58" applyFont="1" applyFill="1" applyAlignment="1">
      <alignment vertical="center"/>
      <protection/>
    </xf>
    <xf numFmtId="0" fontId="19" fillId="52" borderId="0" xfId="58" applyFill="1">
      <alignment/>
      <protection/>
    </xf>
    <xf numFmtId="1" fontId="175" fillId="59" borderId="124" xfId="58" applyNumberFormat="1" applyFont="1" applyFill="1" applyBorder="1" applyAlignment="1" applyProtection="1">
      <alignment horizontal="center" vertical="center" wrapText="1"/>
      <protection locked="0"/>
    </xf>
    <xf numFmtId="0" fontId="198" fillId="0" borderId="83" xfId="0" applyFont="1" applyFill="1" applyBorder="1" applyAlignment="1" applyProtection="1">
      <alignment horizontal="center" vertical="center" wrapText="1"/>
      <protection hidden="1"/>
    </xf>
    <xf numFmtId="0" fontId="199" fillId="44" borderId="52" xfId="58" applyFont="1" applyFill="1" applyBorder="1" applyAlignment="1" applyProtection="1">
      <alignment horizontal="center" vertical="center" wrapText="1"/>
      <protection hidden="1"/>
    </xf>
    <xf numFmtId="0" fontId="22" fillId="33" borderId="0" xfId="58" applyFont="1" applyFill="1" applyAlignment="1">
      <alignment vertical="center"/>
      <protection/>
    </xf>
    <xf numFmtId="3" fontId="6" fillId="44" borderId="92" xfId="58" applyNumberFormat="1" applyFont="1" applyFill="1" applyBorder="1" applyAlignment="1" applyProtection="1">
      <alignment horizontal="right" vertical="center"/>
      <protection locked="0"/>
    </xf>
    <xf numFmtId="0" fontId="22" fillId="60" borderId="0" xfId="58" applyFont="1" applyFill="1" applyAlignment="1">
      <alignment vertical="center"/>
      <protection/>
    </xf>
    <xf numFmtId="0" fontId="6" fillId="0" borderId="23" xfId="64" applyFont="1" applyBorder="1" applyAlignment="1">
      <alignment/>
      <protection/>
    </xf>
    <xf numFmtId="0" fontId="33" fillId="32" borderId="143" xfId="0" applyFont="1" applyFill="1" applyBorder="1" applyAlignment="1" applyProtection="1" quotePrefix="1">
      <alignment horizontal="left"/>
      <protection/>
    </xf>
    <xf numFmtId="0" fontId="33" fillId="32" borderId="144" xfId="0" applyFont="1" applyFill="1" applyBorder="1" applyAlignment="1" applyProtection="1" quotePrefix="1">
      <alignment horizontal="left"/>
      <protection/>
    </xf>
    <xf numFmtId="0" fontId="33" fillId="32" borderId="145" xfId="0" applyFont="1" applyFill="1" applyBorder="1" applyAlignment="1" applyProtection="1" quotePrefix="1">
      <alignment horizontal="left"/>
      <protection/>
    </xf>
    <xf numFmtId="0" fontId="35" fillId="44" borderId="0" xfId="0" applyFont="1" applyFill="1" applyAlignment="1" applyProtection="1">
      <alignment horizontal="right"/>
      <protection/>
    </xf>
    <xf numFmtId="179" fontId="183" fillId="61" borderId="23" xfId="58" applyNumberFormat="1" applyFont="1" applyFill="1" applyBorder="1" applyAlignment="1" applyProtection="1">
      <alignment horizontal="center" vertical="center"/>
      <protection/>
    </xf>
    <xf numFmtId="186" fontId="10" fillId="32" borderId="0" xfId="66" applyNumberFormat="1" applyFont="1" applyFill="1" applyBorder="1" applyAlignment="1" quotePrefix="1">
      <alignment horizontal="left"/>
      <protection/>
    </xf>
    <xf numFmtId="186" fontId="60" fillId="32" borderId="52" xfId="58" applyNumberFormat="1" applyFont="1" applyFill="1" applyBorder="1" applyAlignment="1">
      <alignment horizontal="center"/>
      <protection/>
    </xf>
    <xf numFmtId="0" fontId="25" fillId="45" borderId="23" xfId="0" applyFont="1" applyFill="1" applyBorder="1" applyAlignment="1" applyProtection="1">
      <alignment horizontal="center" vertical="center"/>
      <protection/>
    </xf>
    <xf numFmtId="3" fontId="78" fillId="44" borderId="0" xfId="0" applyNumberFormat="1" applyFont="1" applyFill="1" applyAlignment="1" applyProtection="1">
      <alignment/>
      <protection/>
    </xf>
    <xf numFmtId="3" fontId="78" fillId="44" borderId="117" xfId="0" applyNumberFormat="1" applyFont="1" applyFill="1" applyBorder="1" applyAlignment="1" applyProtection="1">
      <alignment/>
      <protection/>
    </xf>
    <xf numFmtId="0" fontId="6" fillId="44" borderId="0" xfId="58" applyFont="1" applyFill="1" applyAlignment="1" applyProtection="1">
      <alignment horizontal="right" vertical="center"/>
      <protection/>
    </xf>
    <xf numFmtId="203" fontId="12" fillId="45" borderId="23" xfId="58" applyNumberFormat="1" applyFont="1" applyFill="1" applyBorder="1" applyAlignment="1" applyProtection="1">
      <alignment horizontal="center" vertical="center"/>
      <protection/>
    </xf>
    <xf numFmtId="14" fontId="63" fillId="32" borderId="23" xfId="63" applyNumberFormat="1" applyFont="1" applyFill="1" applyBorder="1" applyAlignment="1" applyProtection="1">
      <alignment horizontal="center" vertical="center"/>
      <protection/>
    </xf>
    <xf numFmtId="49" fontId="184" fillId="49" borderId="23" xfId="58" applyNumberFormat="1" applyFont="1" applyFill="1" applyBorder="1" applyAlignment="1" applyProtection="1">
      <alignment horizontal="center" vertical="center"/>
      <protection/>
    </xf>
    <xf numFmtId="49" fontId="184" fillId="32" borderId="23" xfId="58" applyNumberFormat="1" applyFont="1" applyFill="1" applyBorder="1" applyAlignment="1" applyProtection="1">
      <alignment horizontal="center" vertical="center"/>
      <protection/>
    </xf>
    <xf numFmtId="0" fontId="184" fillId="49" borderId="23" xfId="58" applyNumberFormat="1" applyFont="1" applyFill="1" applyBorder="1" applyAlignment="1" applyProtection="1">
      <alignment horizontal="center" vertical="center"/>
      <protection/>
    </xf>
    <xf numFmtId="0" fontId="12" fillId="62" borderId="0" xfId="58" applyFont="1" applyFill="1" applyAlignment="1">
      <alignment vertical="center"/>
      <protection/>
    </xf>
    <xf numFmtId="49" fontId="57" fillId="32" borderId="48" xfId="58" applyNumberFormat="1" applyFont="1" applyFill="1" applyBorder="1" applyAlignment="1" quotePrefix="1">
      <alignment horizontal="center"/>
      <protection/>
    </xf>
    <xf numFmtId="49" fontId="57" fillId="32" borderId="41" xfId="58" applyNumberFormat="1" applyFont="1" applyFill="1" applyBorder="1" applyAlignment="1" quotePrefix="1">
      <alignment horizontal="center"/>
      <protection/>
    </xf>
    <xf numFmtId="49" fontId="57" fillId="32" borderId="43" xfId="58" applyNumberFormat="1" applyFont="1" applyFill="1" applyBorder="1" applyAlignment="1" quotePrefix="1">
      <alignment horizontal="center"/>
      <protection/>
    </xf>
    <xf numFmtId="49" fontId="64" fillId="32" borderId="47" xfId="58" applyNumberFormat="1" applyFont="1" applyFill="1" applyBorder="1" applyAlignment="1" quotePrefix="1">
      <alignment horizontal="center"/>
      <protection/>
    </xf>
    <xf numFmtId="49" fontId="64" fillId="32" borderId="41" xfId="58" applyNumberFormat="1" applyFont="1" applyFill="1" applyBorder="1" applyAlignment="1" quotePrefix="1">
      <alignment horizontal="center"/>
      <protection/>
    </xf>
    <xf numFmtId="49" fontId="60" fillId="32" borderId="52" xfId="58" applyNumberFormat="1" applyFont="1" applyFill="1" applyBorder="1" applyAlignment="1">
      <alignment horizontal="center"/>
      <protection/>
    </xf>
    <xf numFmtId="49" fontId="64" fillId="32" borderId="43" xfId="58" applyNumberFormat="1" applyFont="1" applyFill="1" applyBorder="1" applyAlignment="1" quotePrefix="1">
      <alignment horizontal="center"/>
      <protection/>
    </xf>
    <xf numFmtId="49" fontId="64" fillId="32" borderId="42" xfId="58" applyNumberFormat="1" applyFont="1" applyFill="1" applyBorder="1" applyAlignment="1" quotePrefix="1">
      <alignment horizontal="center"/>
      <protection/>
    </xf>
    <xf numFmtId="0" fontId="11" fillId="63" borderId="0" xfId="68" applyFont="1" applyFill="1" applyBorder="1">
      <alignment/>
      <protection/>
    </xf>
    <xf numFmtId="0" fontId="11" fillId="63" borderId="0" xfId="68" applyFont="1" applyFill="1" applyBorder="1" applyAlignment="1" quotePrefix="1">
      <alignment horizontal="left"/>
      <protection/>
    </xf>
    <xf numFmtId="0" fontId="11" fillId="63" borderId="0" xfId="68" applyFont="1" applyFill="1" applyBorder="1" applyAlignment="1" quotePrefix="1">
      <alignment horizontal="left"/>
      <protection/>
    </xf>
    <xf numFmtId="0" fontId="11" fillId="63" borderId="0" xfId="68" applyFont="1" applyFill="1" applyBorder="1">
      <alignment/>
      <protection/>
    </xf>
    <xf numFmtId="0" fontId="11" fillId="63" borderId="0" xfId="68" applyFont="1" applyFill="1" applyBorder="1" applyAlignment="1">
      <alignment horizontal="left"/>
      <protection/>
    </xf>
    <xf numFmtId="0" fontId="11" fillId="63" borderId="0" xfId="68" applyFont="1" applyFill="1" applyBorder="1" applyAlignment="1">
      <alignment horizontal="left"/>
      <protection/>
    </xf>
    <xf numFmtId="0" fontId="14" fillId="63" borderId="0" xfId="68" applyFont="1" applyFill="1" applyBorder="1">
      <alignment/>
      <protection/>
    </xf>
    <xf numFmtId="0" fontId="14" fillId="63" borderId="0" xfId="68" applyFont="1" applyFill="1" applyBorder="1" applyAlignment="1" quotePrefix="1">
      <alignment horizontal="left"/>
      <protection/>
    </xf>
    <xf numFmtId="0" fontId="11" fillId="63" borderId="0" xfId="65" applyFont="1" applyFill="1" applyBorder="1" applyAlignment="1">
      <alignment horizontal="left"/>
      <protection/>
    </xf>
    <xf numFmtId="0" fontId="11" fillId="63" borderId="0" xfId="65" applyFont="1" applyFill="1" applyBorder="1" applyAlignment="1">
      <alignment horizontal="left"/>
      <protection/>
    </xf>
    <xf numFmtId="0" fontId="11" fillId="63" borderId="0" xfId="68" applyFont="1" applyFill="1" applyBorder="1" applyAlignment="1" quotePrefix="1">
      <alignment horizontal="left"/>
      <protection/>
    </xf>
    <xf numFmtId="0" fontId="14" fillId="63" borderId="0" xfId="68" applyFont="1" applyFill="1" applyBorder="1" applyAlignment="1">
      <alignment horizontal="left"/>
      <protection/>
    </xf>
    <xf numFmtId="0" fontId="11" fillId="63" borderId="0" xfId="68" applyFont="1" applyFill="1" applyBorder="1">
      <alignment/>
      <protection/>
    </xf>
    <xf numFmtId="0" fontId="11" fillId="63" borderId="0" xfId="68" applyFont="1" applyFill="1" applyBorder="1" applyAlignment="1">
      <alignment horizontal="left"/>
      <protection/>
    </xf>
    <xf numFmtId="184" fontId="55" fillId="63" borderId="0" xfId="68" applyNumberFormat="1" applyFont="1" applyFill="1" applyBorder="1" applyAlignment="1" quotePrefix="1">
      <alignment horizontal="right"/>
      <protection/>
    </xf>
    <xf numFmtId="184" fontId="56" fillId="63" borderId="0" xfId="68" applyNumberFormat="1" applyFont="1" applyFill="1" applyBorder="1" applyAlignment="1" quotePrefix="1">
      <alignment horizontal="right"/>
      <protection/>
    </xf>
    <xf numFmtId="184" fontId="55" fillId="63" borderId="0" xfId="68" applyNumberFormat="1" applyFont="1" applyFill="1" applyBorder="1" applyAlignment="1">
      <alignment horizontal="right"/>
      <protection/>
    </xf>
    <xf numFmtId="0" fontId="22" fillId="63" borderId="0" xfId="58" applyFont="1" applyFill="1" applyBorder="1">
      <alignment/>
      <protection/>
    </xf>
    <xf numFmtId="0" fontId="21" fillId="63" borderId="0" xfId="58" applyFont="1" applyFill="1" applyBorder="1">
      <alignment/>
      <protection/>
    </xf>
    <xf numFmtId="0" fontId="22" fillId="63" borderId="23" xfId="58" applyNumberFormat="1" applyFont="1" applyFill="1" applyBorder="1" applyProtection="1">
      <alignment/>
      <protection locked="0"/>
    </xf>
    <xf numFmtId="49" fontId="0" fillId="64" borderId="23" xfId="0" applyNumberFormat="1" applyFont="1" applyFill="1" applyBorder="1" applyAlignment="1">
      <alignment/>
    </xf>
    <xf numFmtId="49" fontId="0" fillId="65" borderId="23" xfId="0" applyNumberFormat="1" applyFont="1" applyFill="1" applyBorder="1" applyAlignment="1">
      <alignment/>
    </xf>
    <xf numFmtId="49" fontId="0" fillId="66" borderId="23" xfId="0" applyNumberFormat="1" applyFont="1" applyFill="1" applyBorder="1" applyAlignment="1">
      <alignment/>
    </xf>
    <xf numFmtId="49" fontId="22" fillId="63" borderId="23" xfId="58" applyNumberFormat="1" applyFont="1" applyFill="1" applyBorder="1" applyProtection="1">
      <alignment/>
      <protection locked="0"/>
    </xf>
    <xf numFmtId="49" fontId="200" fillId="63" borderId="48" xfId="58" applyNumberFormat="1" applyFont="1" applyFill="1" applyBorder="1" applyAlignment="1" quotePrefix="1">
      <alignment horizontal="center"/>
      <protection/>
    </xf>
    <xf numFmtId="49" fontId="200" fillId="63" borderId="41" xfId="58" applyNumberFormat="1" applyFont="1" applyFill="1" applyBorder="1" applyAlignment="1" quotePrefix="1">
      <alignment horizontal="center"/>
      <protection/>
    </xf>
    <xf numFmtId="49" fontId="200" fillId="63" borderId="41" xfId="58" applyNumberFormat="1" applyFont="1" applyFill="1" applyBorder="1" applyAlignment="1" quotePrefix="1">
      <alignment horizontal="center" vertical="center"/>
      <protection/>
    </xf>
    <xf numFmtId="49" fontId="200" fillId="63" borderId="41" xfId="58" applyNumberFormat="1" applyFont="1" applyFill="1" applyBorder="1" applyAlignment="1" quotePrefix="1">
      <alignment horizontal="center"/>
      <protection/>
    </xf>
    <xf numFmtId="49" fontId="200" fillId="63" borderId="42" xfId="58" applyNumberFormat="1" applyFont="1" applyFill="1" applyBorder="1" applyAlignment="1" quotePrefix="1">
      <alignment horizontal="center"/>
      <protection/>
    </xf>
    <xf numFmtId="49" fontId="185" fillId="63" borderId="42" xfId="58" applyNumberFormat="1" applyFont="1" applyFill="1" applyBorder="1" applyAlignment="1" quotePrefix="1">
      <alignment horizontal="center"/>
      <protection/>
    </xf>
    <xf numFmtId="49" fontId="200" fillId="63" borderId="43" xfId="58" applyNumberFormat="1" applyFont="1" applyFill="1" applyBorder="1" applyAlignment="1" quotePrefix="1">
      <alignment horizontal="center"/>
      <protection/>
    </xf>
    <xf numFmtId="49" fontId="201" fillId="63" borderId="41" xfId="58" applyNumberFormat="1" applyFont="1" applyFill="1" applyBorder="1" applyAlignment="1" quotePrefix="1">
      <alignment horizontal="center"/>
      <protection/>
    </xf>
    <xf numFmtId="49" fontId="202" fillId="63" borderId="42" xfId="58" applyNumberFormat="1" applyFont="1" applyFill="1" applyBorder="1" applyAlignment="1" quotePrefix="1">
      <alignment horizontal="center"/>
      <protection/>
    </xf>
    <xf numFmtId="49" fontId="64" fillId="32" borderId="46" xfId="58" applyNumberFormat="1" applyFont="1" applyFill="1" applyBorder="1" applyAlignment="1" quotePrefix="1">
      <alignment horizontal="center"/>
      <protection/>
    </xf>
    <xf numFmtId="49" fontId="57" fillId="32" borderId="46" xfId="58" applyNumberFormat="1" applyFont="1" applyFill="1" applyBorder="1" applyAlignment="1" quotePrefix="1">
      <alignment horizontal="center"/>
      <protection/>
    </xf>
    <xf numFmtId="49" fontId="57" fillId="32" borderId="47" xfId="58" applyNumberFormat="1" applyFont="1" applyFill="1" applyBorder="1" applyAlignment="1" quotePrefix="1">
      <alignment horizontal="center"/>
      <protection/>
    </xf>
    <xf numFmtId="49" fontId="58" fillId="32" borderId="41" xfId="58" applyNumberFormat="1" applyFont="1" applyFill="1" applyBorder="1" applyAlignment="1" quotePrefix="1">
      <alignment horizontal="center"/>
      <protection/>
    </xf>
    <xf numFmtId="49" fontId="22" fillId="63" borderId="0" xfId="58" applyNumberFormat="1" applyFont="1" applyFill="1" applyBorder="1">
      <alignment/>
      <protection/>
    </xf>
    <xf numFmtId="0" fontId="203" fillId="0" borderId="23" xfId="60" applyFont="1" applyFill="1" applyBorder="1">
      <alignment/>
      <protection/>
    </xf>
    <xf numFmtId="14" fontId="203" fillId="63" borderId="23" xfId="60" applyNumberFormat="1" applyFont="1" applyFill="1" applyBorder="1" applyAlignment="1">
      <alignment horizontal="left"/>
      <protection/>
    </xf>
    <xf numFmtId="0" fontId="203" fillId="65" borderId="23" xfId="60" applyFont="1" applyFill="1" applyBorder="1">
      <alignment/>
      <protection/>
    </xf>
    <xf numFmtId="49" fontId="198" fillId="0" borderId="23" xfId="58" applyNumberFormat="1" applyFont="1" applyFill="1" applyBorder="1" applyAlignment="1" applyProtection="1">
      <alignment horizontal="center" vertical="center"/>
      <protection hidden="1"/>
    </xf>
    <xf numFmtId="49" fontId="198" fillId="44" borderId="92" xfId="0" applyNumberFormat="1" applyFont="1" applyFill="1" applyBorder="1" applyAlignment="1" applyProtection="1">
      <alignment vertical="center" wrapText="1"/>
      <protection/>
    </xf>
    <xf numFmtId="49" fontId="175" fillId="59" borderId="124" xfId="58" applyNumberFormat="1" applyFont="1" applyFill="1" applyBorder="1" applyAlignment="1" applyProtection="1">
      <alignment horizontal="center" vertical="center" wrapText="1"/>
      <protection/>
    </xf>
    <xf numFmtId="184" fontId="170" fillId="0" borderId="0" xfId="60" applyNumberFormat="1">
      <alignment/>
      <protection/>
    </xf>
    <xf numFmtId="0" fontId="194" fillId="32" borderId="23" xfId="58" applyNumberFormat="1" applyFont="1" applyFill="1" applyBorder="1" applyAlignment="1" applyProtection="1">
      <alignment horizontal="center" vertical="center"/>
      <protection/>
    </xf>
    <xf numFmtId="3" fontId="35" fillId="46" borderId="89" xfId="0" applyNumberFormat="1" applyFont="1" applyFill="1" applyBorder="1" applyAlignment="1" applyProtection="1">
      <alignment/>
      <protection/>
    </xf>
    <xf numFmtId="3" fontId="35" fillId="46" borderId="90" xfId="0" applyNumberFormat="1" applyFont="1" applyFill="1" applyBorder="1" applyAlignment="1" applyProtection="1">
      <alignment/>
      <protection/>
    </xf>
    <xf numFmtId="3" fontId="35" fillId="46" borderId="91" xfId="0" applyNumberFormat="1" applyFont="1" applyFill="1" applyBorder="1" applyAlignment="1" applyProtection="1">
      <alignment/>
      <protection/>
    </xf>
    <xf numFmtId="0" fontId="25" fillId="44" borderId="146" xfId="0" applyFont="1" applyFill="1" applyBorder="1" applyAlignment="1" applyProtection="1" quotePrefix="1">
      <alignment horizontal="left"/>
      <protection/>
    </xf>
    <xf numFmtId="0" fontId="25" fillId="44" borderId="146" xfId="0" applyFont="1" applyFill="1" applyBorder="1" applyAlignment="1" applyProtection="1">
      <alignment horizontal="left"/>
      <protection/>
    </xf>
    <xf numFmtId="3" fontId="25" fillId="44" borderId="146" xfId="0" applyNumberFormat="1" applyFont="1" applyFill="1" applyBorder="1" applyAlignment="1" applyProtection="1">
      <alignment/>
      <protection/>
    </xf>
    <xf numFmtId="3" fontId="25" fillId="44" borderId="147" xfId="0" applyNumberFormat="1" applyFont="1" applyFill="1" applyBorder="1" applyAlignment="1" applyProtection="1">
      <alignment/>
      <protection/>
    </xf>
    <xf numFmtId="3" fontId="25" fillId="44" borderId="148" xfId="0" applyNumberFormat="1" applyFont="1" applyFill="1" applyBorder="1" applyAlignment="1" applyProtection="1">
      <alignment/>
      <protection/>
    </xf>
    <xf numFmtId="3" fontId="25" fillId="44" borderId="149" xfId="0" applyNumberFormat="1" applyFont="1" applyFill="1" applyBorder="1" applyAlignment="1" applyProtection="1">
      <alignment/>
      <protection/>
    </xf>
    <xf numFmtId="0" fontId="25" fillId="45" borderId="150" xfId="0" applyFont="1" applyFill="1" applyBorder="1" applyAlignment="1" applyProtection="1">
      <alignment horizontal="left"/>
      <protection/>
    </xf>
    <xf numFmtId="0" fontId="25" fillId="44" borderId="151" xfId="0" applyFont="1" applyFill="1" applyBorder="1" applyAlignment="1" applyProtection="1">
      <alignment horizontal="left"/>
      <protection/>
    </xf>
    <xf numFmtId="0" fontId="25" fillId="44" borderId="152" xfId="0" applyFont="1" applyFill="1" applyBorder="1" applyAlignment="1" applyProtection="1" quotePrefix="1">
      <alignment horizontal="left"/>
      <protection/>
    </xf>
    <xf numFmtId="3" fontId="177" fillId="45" borderId="153" xfId="58" applyNumberFormat="1" applyFont="1" applyFill="1" applyBorder="1" applyAlignment="1" applyProtection="1">
      <alignment horizontal="right" vertical="center"/>
      <protection/>
    </xf>
    <xf numFmtId="3" fontId="177" fillId="45" borderId="154" xfId="58" applyNumberFormat="1" applyFont="1" applyFill="1" applyBorder="1" applyAlignment="1" applyProtection="1">
      <alignment horizontal="right" vertical="center"/>
      <protection/>
    </xf>
    <xf numFmtId="3" fontId="177" fillId="45" borderId="151" xfId="58" applyNumberFormat="1" applyFont="1" applyFill="1" applyBorder="1" applyAlignment="1" applyProtection="1">
      <alignment horizontal="right" vertical="center"/>
      <protection/>
    </xf>
    <xf numFmtId="3" fontId="177" fillId="45" borderId="155" xfId="58" applyNumberFormat="1" applyFont="1" applyFill="1" applyBorder="1" applyAlignment="1" applyProtection="1">
      <alignment horizontal="right" vertical="center"/>
      <protection/>
    </xf>
    <xf numFmtId="0" fontId="25" fillId="45" borderId="84" xfId="0" applyFont="1" applyFill="1" applyBorder="1" applyAlignment="1" applyProtection="1">
      <alignment horizontal="left"/>
      <protection/>
    </xf>
    <xf numFmtId="0" fontId="25" fillId="44" borderId="85" xfId="0" applyFont="1" applyFill="1" applyBorder="1" applyAlignment="1" applyProtection="1">
      <alignment horizontal="left"/>
      <protection/>
    </xf>
    <xf numFmtId="0" fontId="25" fillId="44" borderId="156" xfId="0" applyFont="1" applyFill="1" applyBorder="1" applyAlignment="1" applyProtection="1" quotePrefix="1">
      <alignment horizontal="left"/>
      <protection/>
    </xf>
    <xf numFmtId="3" fontId="177" fillId="45" borderId="141" xfId="58" applyNumberFormat="1" applyFont="1" applyFill="1" applyBorder="1" applyAlignment="1" applyProtection="1">
      <alignment horizontal="right" vertical="center"/>
      <protection/>
    </xf>
    <xf numFmtId="3" fontId="177" fillId="45" borderId="157" xfId="58" applyNumberFormat="1" applyFont="1" applyFill="1" applyBorder="1" applyAlignment="1" applyProtection="1">
      <alignment horizontal="right" vertical="center"/>
      <protection/>
    </xf>
    <xf numFmtId="3" fontId="177" fillId="45" borderId="85" xfId="58" applyNumberFormat="1" applyFont="1" applyFill="1" applyBorder="1" applyAlignment="1" applyProtection="1">
      <alignment horizontal="right" vertical="center"/>
      <protection/>
    </xf>
    <xf numFmtId="3" fontId="177" fillId="45" borderId="82" xfId="58" applyNumberFormat="1" applyFont="1" applyFill="1" applyBorder="1" applyAlignment="1" applyProtection="1">
      <alignment horizontal="right" vertical="center"/>
      <protection/>
    </xf>
    <xf numFmtId="0" fontId="25" fillId="45" borderId="88" xfId="0" applyFont="1" applyFill="1" applyBorder="1" applyAlignment="1" applyProtection="1">
      <alignment horizontal="left"/>
      <protection/>
    </xf>
    <xf numFmtId="0" fontId="25" fillId="44" borderId="134" xfId="0" applyFont="1" applyFill="1" applyBorder="1" applyAlignment="1" applyProtection="1">
      <alignment horizontal="left"/>
      <protection/>
    </xf>
    <xf numFmtId="0" fontId="25" fillId="44" borderId="158" xfId="0" applyFont="1" applyFill="1" applyBorder="1" applyAlignment="1" applyProtection="1" quotePrefix="1">
      <alignment horizontal="left"/>
      <protection/>
    </xf>
    <xf numFmtId="3" fontId="177" fillId="45" borderId="142" xfId="58" applyNumberFormat="1" applyFont="1" applyFill="1" applyBorder="1" applyAlignment="1" applyProtection="1">
      <alignment horizontal="right" vertical="center"/>
      <protection/>
    </xf>
    <xf numFmtId="3" fontId="177" fillId="45" borderId="159" xfId="58" applyNumberFormat="1" applyFont="1" applyFill="1" applyBorder="1" applyAlignment="1" applyProtection="1">
      <alignment horizontal="right" vertical="center"/>
      <protection/>
    </xf>
    <xf numFmtId="3" fontId="177" fillId="45" borderId="134" xfId="58" applyNumberFormat="1" applyFont="1" applyFill="1" applyBorder="1" applyAlignment="1" applyProtection="1">
      <alignment horizontal="right" vertical="center"/>
      <protection/>
    </xf>
    <xf numFmtId="3" fontId="177" fillId="45" borderId="137" xfId="58" applyNumberFormat="1" applyFont="1" applyFill="1" applyBorder="1" applyAlignment="1" applyProtection="1">
      <alignment horizontal="right" vertical="center"/>
      <protection/>
    </xf>
    <xf numFmtId="0" fontId="25" fillId="44" borderId="19" xfId="0" applyFont="1" applyFill="1" applyBorder="1" applyAlignment="1" applyProtection="1">
      <alignment horizontal="left"/>
      <protection/>
    </xf>
    <xf numFmtId="0" fontId="204" fillId="44" borderId="0" xfId="62" applyFont="1" applyFill="1" applyBorder="1" applyProtection="1">
      <alignment/>
      <protection/>
    </xf>
    <xf numFmtId="3" fontId="96" fillId="44" borderId="119" xfId="0" applyNumberFormat="1" applyFont="1" applyFill="1" applyBorder="1" applyAlignment="1" applyProtection="1">
      <alignment horizontal="center" vertical="center"/>
      <protection/>
    </xf>
    <xf numFmtId="1" fontId="175" fillId="45" borderId="34" xfId="58" applyNumberFormat="1" applyFont="1" applyFill="1" applyBorder="1" applyAlignment="1" applyProtection="1">
      <alignment horizontal="center" vertical="center"/>
      <protection/>
    </xf>
    <xf numFmtId="1" fontId="175" fillId="45" borderId="124" xfId="58" applyNumberFormat="1" applyFont="1" applyFill="1" applyBorder="1" applyAlignment="1" applyProtection="1">
      <alignment horizontal="center" vertical="center"/>
      <protection/>
    </xf>
    <xf numFmtId="0" fontId="6" fillId="44" borderId="50" xfId="58" applyFont="1" applyFill="1" applyBorder="1" applyAlignment="1" applyProtection="1">
      <alignment horizontal="right" vertical="top" wrapText="1"/>
      <protection/>
    </xf>
    <xf numFmtId="0" fontId="6" fillId="44" borderId="0" xfId="58" applyFont="1" applyFill="1" applyAlignment="1" applyProtection="1">
      <alignment horizontal="right" vertical="top" wrapText="1"/>
      <protection/>
    </xf>
    <xf numFmtId="0" fontId="92" fillId="49" borderId="16" xfId="58" applyFont="1" applyFill="1" applyBorder="1" applyAlignment="1" applyProtection="1">
      <alignment horizontal="center" vertical="center" wrapText="1"/>
      <protection/>
    </xf>
    <xf numFmtId="0" fontId="92" fillId="49" borderId="37" xfId="58" applyFont="1" applyFill="1" applyBorder="1" applyAlignment="1" applyProtection="1">
      <alignment horizontal="center" vertical="center" wrapText="1"/>
      <protection/>
    </xf>
    <xf numFmtId="0" fontId="183" fillId="49" borderId="16" xfId="0" applyFont="1" applyFill="1" applyBorder="1" applyAlignment="1" applyProtection="1">
      <alignment horizontal="center" vertical="center" wrapText="1"/>
      <protection/>
    </xf>
    <xf numFmtId="0" fontId="183" fillId="49" borderId="37" xfId="0" applyFont="1" applyFill="1" applyBorder="1" applyAlignment="1" applyProtection="1">
      <alignment horizontal="center" vertical="center" wrapText="1"/>
      <protection/>
    </xf>
    <xf numFmtId="0" fontId="11" fillId="44" borderId="50" xfId="58" applyFont="1" applyFill="1" applyBorder="1" applyAlignment="1" applyProtection="1">
      <alignment horizontal="center" vertical="center"/>
      <protection/>
    </xf>
    <xf numFmtId="0" fontId="38" fillId="36" borderId="23" xfId="65" applyFont="1" applyFill="1" applyBorder="1" applyAlignment="1" quotePrefix="1">
      <alignment horizontal="left" vertical="center"/>
      <protection/>
    </xf>
    <xf numFmtId="0" fontId="38" fillId="36" borderId="34" xfId="65" applyFont="1" applyFill="1" applyBorder="1" applyAlignment="1" quotePrefix="1">
      <alignment horizontal="left" vertical="center"/>
      <protection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31" fillId="36" borderId="0" xfId="59" applyFont="1" applyFill="1" applyAlignment="1" applyProtection="1">
      <alignment vertical="center" wrapText="1"/>
      <protection locked="0"/>
    </xf>
    <xf numFmtId="0" fontId="32" fillId="0" borderId="0" xfId="59" applyFont="1" applyAlignment="1" applyProtection="1">
      <alignment vertical="center" wrapText="1"/>
      <protection locked="0"/>
    </xf>
    <xf numFmtId="0" fontId="38" fillId="36" borderId="25" xfId="65" applyFont="1" applyFill="1" applyBorder="1" applyAlignment="1" quotePrefix="1">
      <alignment horizontal="left" vertical="center"/>
      <protection/>
    </xf>
    <xf numFmtId="0" fontId="38" fillId="36" borderId="160" xfId="65" applyFont="1" applyFill="1" applyBorder="1" applyAlignment="1" quotePrefix="1">
      <alignment horizontal="left" vertical="center"/>
      <protection/>
    </xf>
    <xf numFmtId="0" fontId="38" fillId="36" borderId="23" xfId="65" applyFont="1" applyFill="1" applyBorder="1" applyAlignment="1" quotePrefix="1">
      <alignment horizontal="left" vertical="center" wrapText="1"/>
      <protection/>
    </xf>
    <xf numFmtId="0" fontId="38" fillId="36" borderId="34" xfId="65" applyFont="1" applyFill="1" applyBorder="1" applyAlignment="1" quotePrefix="1">
      <alignment horizontal="left" vertical="center" wrapText="1"/>
      <protection/>
    </xf>
    <xf numFmtId="0" fontId="27" fillId="0" borderId="11" xfId="59" applyFont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35" fillId="0" borderId="11" xfId="65" applyFont="1" applyFill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/>
    </xf>
    <xf numFmtId="0" fontId="38" fillId="36" borderId="23" xfId="65" applyFont="1" applyFill="1" applyBorder="1" applyAlignment="1">
      <alignment horizontal="left" vertical="center"/>
      <protection/>
    </xf>
    <xf numFmtId="0" fontId="38" fillId="36" borderId="34" xfId="65" applyFont="1" applyFill="1" applyBorder="1" applyAlignment="1">
      <alignment horizontal="left" vertical="center"/>
      <protection/>
    </xf>
    <xf numFmtId="0" fontId="31" fillId="0" borderId="0" xfId="59" applyFont="1" applyAlignment="1">
      <alignment vertical="center" wrapText="1"/>
      <protection/>
    </xf>
    <xf numFmtId="0" fontId="32" fillId="0" borderId="0" xfId="59" applyFont="1" applyAlignment="1">
      <alignment vertical="center" wrapText="1"/>
      <protection/>
    </xf>
    <xf numFmtId="3" fontId="33" fillId="67" borderId="16" xfId="59" applyNumberFormat="1" applyFont="1" applyFill="1" applyBorder="1" applyAlignment="1">
      <alignment horizontal="center" vertical="center" wrapText="1"/>
      <protection/>
    </xf>
    <xf numFmtId="0" fontId="0" fillId="0" borderId="18" xfId="0" applyBorder="1" applyAlignment="1">
      <alignment/>
    </xf>
    <xf numFmtId="0" fontId="0" fillId="0" borderId="30" xfId="0" applyBorder="1" applyAlignment="1">
      <alignment/>
    </xf>
    <xf numFmtId="0" fontId="38" fillId="36" borderId="161" xfId="65" applyFont="1" applyFill="1" applyBorder="1" applyAlignment="1" quotePrefix="1">
      <alignment horizontal="left" vertical="center"/>
      <protection/>
    </xf>
    <xf numFmtId="0" fontId="38" fillId="36" borderId="162" xfId="65" applyFont="1" applyFill="1" applyBorder="1" applyAlignment="1" quotePrefix="1">
      <alignment horizontal="left" vertical="center"/>
      <protection/>
    </xf>
    <xf numFmtId="0" fontId="30" fillId="0" borderId="0" xfId="59" applyFont="1" applyAlignment="1">
      <alignment horizontal="left" vertical="center" wrapText="1"/>
      <protection/>
    </xf>
    <xf numFmtId="0" fontId="19" fillId="0" borderId="0" xfId="59" applyAlignment="1">
      <alignment vertical="center" wrapText="1"/>
      <protection/>
    </xf>
    <xf numFmtId="3" fontId="33" fillId="67" borderId="18" xfId="59" applyNumberFormat="1" applyFont="1" applyFill="1" applyBorder="1" applyAlignment="1">
      <alignment horizontal="center" vertical="center" wrapText="1"/>
      <protection/>
    </xf>
    <xf numFmtId="3" fontId="33" fillId="67" borderId="30" xfId="59" applyNumberFormat="1" applyFont="1" applyFill="1" applyBorder="1" applyAlignment="1">
      <alignment horizontal="center" vertical="center" wrapText="1"/>
      <protection/>
    </xf>
    <xf numFmtId="0" fontId="38" fillId="36" borderId="23" xfId="59" applyFont="1" applyFill="1" applyBorder="1" applyAlignment="1">
      <alignment vertical="center" wrapText="1"/>
      <protection/>
    </xf>
    <xf numFmtId="0" fontId="48" fillId="36" borderId="34" xfId="59" applyFont="1" applyFill="1" applyBorder="1" applyAlignment="1">
      <alignment vertical="center" wrapText="1"/>
      <protection/>
    </xf>
    <xf numFmtId="0" fontId="35" fillId="0" borderId="12" xfId="65" applyFont="1" applyFill="1" applyBorder="1" applyAlignment="1">
      <alignment horizontal="center" vertical="center" wrapText="1"/>
      <protection/>
    </xf>
    <xf numFmtId="0" fontId="36" fillId="0" borderId="13" xfId="59" applyFont="1" applyBorder="1" applyAlignment="1">
      <alignment horizontal="left" vertical="center" wrapText="1"/>
      <protection/>
    </xf>
    <xf numFmtId="0" fontId="36" fillId="0" borderId="24" xfId="59" applyFont="1" applyBorder="1" applyAlignment="1">
      <alignment horizontal="left" vertical="center" wrapText="1"/>
      <protection/>
    </xf>
    <xf numFmtId="0" fontId="27" fillId="0" borderId="19" xfId="59" applyFont="1" applyBorder="1" applyAlignment="1">
      <alignment horizontal="center" vertical="center" wrapText="1"/>
      <protection/>
    </xf>
    <xf numFmtId="0" fontId="27" fillId="0" borderId="163" xfId="59" applyFont="1" applyBorder="1" applyAlignment="1">
      <alignment horizontal="center" vertical="center" wrapText="1"/>
      <protection/>
    </xf>
    <xf numFmtId="0" fontId="38" fillId="36" borderId="23" xfId="59" applyFont="1" applyFill="1" applyBorder="1" applyAlignment="1">
      <alignment horizontal="left" vertical="center"/>
      <protection/>
    </xf>
    <xf numFmtId="0" fontId="38" fillId="36" borderId="34" xfId="59" applyFont="1" applyFill="1" applyBorder="1" applyAlignment="1">
      <alignment horizontal="left" vertical="center"/>
      <protection/>
    </xf>
    <xf numFmtId="0" fontId="38" fillId="36" borderId="25" xfId="65" applyFont="1" applyFill="1" applyBorder="1" applyAlignment="1">
      <alignment vertical="center" wrapText="1"/>
      <protection/>
    </xf>
    <xf numFmtId="0" fontId="48" fillId="36" borderId="160" xfId="59" applyFont="1" applyFill="1" applyBorder="1" applyAlignment="1">
      <alignment vertical="center" wrapText="1"/>
      <protection/>
    </xf>
    <xf numFmtId="0" fontId="48" fillId="36" borderId="34" xfId="59" applyFont="1" applyFill="1" applyBorder="1" applyAlignment="1">
      <alignment horizontal="left" vertical="center" wrapText="1"/>
      <protection/>
    </xf>
    <xf numFmtId="0" fontId="38" fillId="36" borderId="23" xfId="59" applyFont="1" applyFill="1" applyBorder="1" applyAlignment="1">
      <alignment horizontal="left"/>
      <protection/>
    </xf>
    <xf numFmtId="0" fontId="38" fillId="36" borderId="34" xfId="59" applyFont="1" applyFill="1" applyBorder="1" applyAlignment="1">
      <alignment horizontal="left"/>
      <protection/>
    </xf>
    <xf numFmtId="0" fontId="38" fillId="36" borderId="25" xfId="65" applyFont="1" applyFill="1" applyBorder="1" applyAlignment="1" quotePrefix="1">
      <alignment horizontal="left" vertical="center" wrapText="1"/>
      <protection/>
    </xf>
    <xf numFmtId="0" fontId="48" fillId="36" borderId="160" xfId="59" applyFont="1" applyFill="1" applyBorder="1" applyAlignment="1">
      <alignment horizontal="left" vertical="center" wrapText="1"/>
      <protection/>
    </xf>
    <xf numFmtId="0" fontId="38" fillId="36" borderId="23" xfId="59" applyFont="1" applyFill="1" applyBorder="1" applyAlignment="1">
      <alignment wrapText="1"/>
      <protection/>
    </xf>
    <xf numFmtId="0" fontId="48" fillId="36" borderId="34" xfId="59" applyFont="1" applyFill="1" applyBorder="1" applyAlignment="1">
      <alignment wrapText="1"/>
      <protection/>
    </xf>
    <xf numFmtId="0" fontId="38" fillId="36" borderId="27" xfId="59" applyFont="1" applyFill="1" applyBorder="1" applyAlignment="1">
      <alignment horizontal="left" vertical="center"/>
      <protection/>
    </xf>
    <xf numFmtId="0" fontId="38" fillId="36" borderId="143" xfId="59" applyFont="1" applyFill="1" applyBorder="1" applyAlignment="1">
      <alignment horizontal="left" vertical="center"/>
      <protection/>
    </xf>
    <xf numFmtId="0" fontId="35" fillId="0" borderId="14" xfId="67" applyFont="1" applyFill="1" applyBorder="1" applyAlignment="1">
      <alignment horizontal="center" vertical="center" wrapText="1"/>
      <protection/>
    </xf>
    <xf numFmtId="0" fontId="27" fillId="0" borderId="11" xfId="59" applyFont="1" applyBorder="1" applyAlignment="1" quotePrefix="1">
      <alignment horizontal="center" vertical="center" wrapText="1"/>
      <protection/>
    </xf>
    <xf numFmtId="0" fontId="27" fillId="0" borderId="12" xfId="59" applyFont="1" applyBorder="1" applyAlignment="1" quotePrefix="1">
      <alignment horizontal="center" vertical="center" wrapText="1"/>
      <protection/>
    </xf>
    <xf numFmtId="0" fontId="27" fillId="0" borderId="17" xfId="59" applyFont="1" applyBorder="1" applyAlignment="1" quotePrefix="1">
      <alignment horizontal="center" vertical="center" wrapText="1"/>
      <protection/>
    </xf>
    <xf numFmtId="0" fontId="27" fillId="0" borderId="22" xfId="59" applyFont="1" applyBorder="1" applyAlignment="1" quotePrefix="1">
      <alignment horizontal="center" vertical="center" wrapText="1"/>
      <protection/>
    </xf>
    <xf numFmtId="1" fontId="6" fillId="0" borderId="11" xfId="58" applyNumberFormat="1" applyFont="1" applyBorder="1" applyAlignment="1">
      <alignment horizontal="left" vertical="center" wrapText="1"/>
      <protection/>
    </xf>
    <xf numFmtId="0" fontId="0" fillId="0" borderId="12" xfId="0" applyBorder="1" applyAlignment="1">
      <alignment horizontal="left" vertical="center" wrapText="1"/>
    </xf>
    <xf numFmtId="0" fontId="10" fillId="0" borderId="11" xfId="65" applyFont="1" applyFill="1" applyBorder="1" applyAlignment="1">
      <alignment horizontal="left" vertical="center" wrapText="1"/>
      <protection/>
    </xf>
    <xf numFmtId="0" fontId="38" fillId="36" borderId="28" xfId="65" applyFont="1" applyFill="1" applyBorder="1" applyAlignment="1" quotePrefix="1">
      <alignment horizontal="left" vertical="center" wrapText="1"/>
      <protection/>
    </xf>
    <xf numFmtId="0" fontId="48" fillId="36" borderId="164" xfId="59" applyFont="1" applyFill="1" applyBorder="1" applyAlignment="1">
      <alignment horizontal="left" vertical="center" wrapText="1"/>
      <protection/>
    </xf>
    <xf numFmtId="0" fontId="38" fillId="36" borderId="28" xfId="65" applyFont="1" applyFill="1" applyBorder="1" applyAlignment="1" quotePrefix="1">
      <alignment horizontal="left" wrapText="1"/>
      <protection/>
    </xf>
    <xf numFmtId="0" fontId="48" fillId="36" borderId="164" xfId="59" applyFont="1" applyFill="1" applyBorder="1" applyAlignment="1">
      <alignment horizontal="left" wrapText="1"/>
      <protection/>
    </xf>
    <xf numFmtId="0" fontId="38" fillId="36" borderId="23" xfId="65" applyFont="1" applyFill="1" applyBorder="1" applyAlignment="1">
      <alignment horizontal="left" wrapText="1"/>
      <protection/>
    </xf>
    <xf numFmtId="0" fontId="38" fillId="36" borderId="34" xfId="65" applyFont="1" applyFill="1" applyBorder="1" applyAlignment="1">
      <alignment horizontal="left" wrapText="1"/>
      <protection/>
    </xf>
    <xf numFmtId="0" fontId="38" fillId="36" borderId="23" xfId="65" applyFont="1" applyFill="1" applyBorder="1" applyAlignment="1">
      <alignment vertical="center" wrapText="1"/>
      <protection/>
    </xf>
    <xf numFmtId="0" fontId="38" fillId="36" borderId="28" xfId="65" applyFont="1" applyFill="1" applyBorder="1" applyAlignment="1">
      <alignment vertical="center" wrapText="1"/>
      <protection/>
    </xf>
    <xf numFmtId="0" fontId="48" fillId="36" borderId="164" xfId="59" applyFont="1" applyFill="1" applyBorder="1" applyAlignment="1">
      <alignment vertical="center" wrapText="1"/>
      <protection/>
    </xf>
    <xf numFmtId="0" fontId="38" fillId="36" borderId="34" xfId="65" applyFont="1" applyFill="1" applyBorder="1" applyAlignment="1">
      <alignment vertical="center" wrapText="1"/>
      <protection/>
    </xf>
    <xf numFmtId="0" fontId="38" fillId="36" borderId="52" xfId="65" applyFont="1" applyFill="1" applyBorder="1" applyAlignment="1">
      <alignment vertical="center" wrapText="1"/>
      <protection/>
    </xf>
    <xf numFmtId="0" fontId="50" fillId="0" borderId="11" xfId="65" applyFont="1" applyFill="1" applyBorder="1" applyAlignment="1">
      <alignment horizontal="center" vertical="center" wrapText="1"/>
      <protection/>
    </xf>
    <xf numFmtId="0" fontId="50" fillId="0" borderId="12" xfId="65" applyFont="1" applyFill="1" applyBorder="1" applyAlignment="1">
      <alignment horizontal="center" vertical="center" wrapText="1"/>
      <protection/>
    </xf>
    <xf numFmtId="0" fontId="25" fillId="0" borderId="11" xfId="65" applyFont="1" applyFill="1" applyBorder="1" applyAlignment="1">
      <alignment horizontal="center" vertical="center" wrapText="1"/>
      <protection/>
    </xf>
    <xf numFmtId="0" fontId="25" fillId="0" borderId="14" xfId="65" applyFont="1" applyFill="1" applyBorder="1" applyAlignment="1">
      <alignment horizontal="center" vertical="center" wrapText="1"/>
      <protection/>
    </xf>
    <xf numFmtId="0" fontId="38" fillId="36" borderId="23" xfId="59" applyFont="1" applyFill="1" applyBorder="1" applyAlignment="1">
      <alignment horizontal="left" wrapText="1"/>
      <protection/>
    </xf>
    <xf numFmtId="0" fontId="38" fillId="36" borderId="34" xfId="59" applyFont="1" applyFill="1" applyBorder="1" applyAlignment="1">
      <alignment horizontal="left" wrapText="1"/>
      <protection/>
    </xf>
    <xf numFmtId="0" fontId="38" fillId="36" borderId="25" xfId="59" applyFont="1" applyFill="1" applyBorder="1" applyAlignment="1">
      <alignment vertical="center" wrapText="1"/>
      <protection/>
    </xf>
    <xf numFmtId="0" fontId="38" fillId="36" borderId="23" xfId="65" applyFont="1" applyFill="1" applyBorder="1" applyAlignment="1">
      <alignment horizontal="left" vertical="center" wrapText="1"/>
      <protection/>
    </xf>
    <xf numFmtId="0" fontId="51" fillId="36" borderId="165" xfId="65" applyFont="1" applyFill="1" applyBorder="1" applyAlignment="1" applyProtection="1">
      <alignment horizontal="left" vertical="center" wrapText="1"/>
      <protection/>
    </xf>
    <xf numFmtId="0" fontId="53" fillId="36" borderId="145" xfId="59" applyFont="1" applyFill="1" applyBorder="1" applyAlignment="1" applyProtection="1">
      <alignment horizontal="left" vertical="center" wrapText="1"/>
      <protection/>
    </xf>
    <xf numFmtId="0" fontId="51" fillId="36" borderId="165" xfId="59" applyFont="1" applyFill="1" applyBorder="1" applyAlignment="1" applyProtection="1">
      <alignment vertical="center" wrapText="1"/>
      <protection/>
    </xf>
    <xf numFmtId="0" fontId="53" fillId="36" borderId="145" xfId="59" applyFont="1" applyFill="1" applyBorder="1" applyAlignment="1" applyProtection="1">
      <alignment vertical="center" wrapText="1"/>
      <protection/>
    </xf>
    <xf numFmtId="0" fontId="51" fillId="36" borderId="165" xfId="59" applyFont="1" applyFill="1" applyBorder="1" applyAlignment="1" applyProtection="1">
      <alignment horizontal="left" wrapText="1"/>
      <protection/>
    </xf>
    <xf numFmtId="0" fontId="51" fillId="36" borderId="145" xfId="59" applyFont="1" applyFill="1" applyBorder="1" applyAlignment="1" applyProtection="1">
      <alignment horizontal="left" wrapText="1"/>
      <protection/>
    </xf>
    <xf numFmtId="0" fontId="51" fillId="36" borderId="166" xfId="59" applyFont="1" applyFill="1" applyBorder="1" applyAlignment="1" applyProtection="1">
      <alignment vertical="center" wrapText="1"/>
      <protection/>
    </xf>
    <xf numFmtId="0" fontId="53" fillId="36" borderId="167" xfId="59" applyFont="1" applyFill="1" applyBorder="1" applyAlignment="1" applyProtection="1">
      <alignment vertical="center" wrapText="1"/>
      <protection/>
    </xf>
    <xf numFmtId="0" fontId="38" fillId="36" borderId="34" xfId="65" applyFont="1" applyFill="1" applyBorder="1" applyAlignment="1">
      <alignment horizontal="left" vertical="center" wrapText="1"/>
      <protection/>
    </xf>
    <xf numFmtId="0" fontId="35" fillId="0" borderId="11" xfId="65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vertical="center"/>
    </xf>
    <xf numFmtId="0" fontId="33" fillId="0" borderId="11" xfId="59" applyFont="1" applyBorder="1" applyAlignment="1" applyProtection="1">
      <alignment horizontal="center" vertical="center" wrapText="1"/>
      <protection/>
    </xf>
    <xf numFmtId="0" fontId="27" fillId="0" borderId="11" xfId="59" applyFont="1" applyBorder="1" applyAlignment="1" applyProtection="1">
      <alignment horizontal="center" vertical="center"/>
      <protection/>
    </xf>
    <xf numFmtId="0" fontId="51" fillId="36" borderId="168" xfId="65" applyFont="1" applyFill="1" applyBorder="1" applyAlignment="1" applyProtection="1">
      <alignment horizontal="left" vertical="center"/>
      <protection/>
    </xf>
    <xf numFmtId="0" fontId="51" fillId="36" borderId="162" xfId="65" applyFont="1" applyFill="1" applyBorder="1" applyAlignment="1" applyProtection="1" quotePrefix="1">
      <alignment horizontal="left" vertical="center"/>
      <protection/>
    </xf>
    <xf numFmtId="0" fontId="51" fillId="36" borderId="165" xfId="59" applyFont="1" applyFill="1" applyBorder="1" applyAlignment="1" applyProtection="1">
      <alignment horizontal="left" vertical="center"/>
      <protection/>
    </xf>
    <xf numFmtId="0" fontId="51" fillId="36" borderId="145" xfId="59" applyFont="1" applyFill="1" applyBorder="1" applyAlignment="1" applyProtection="1">
      <alignment horizontal="left" vertical="center"/>
      <protection/>
    </xf>
    <xf numFmtId="0" fontId="51" fillId="36" borderId="0" xfId="65" applyFont="1" applyFill="1" applyBorder="1" applyAlignment="1" applyProtection="1">
      <alignment horizontal="left" vertical="center" wrapText="1"/>
      <protection/>
    </xf>
    <xf numFmtId="0" fontId="27" fillId="0" borderId="11" xfId="59" applyFont="1" applyBorder="1" applyAlignment="1">
      <alignment horizontal="left" vertical="center" wrapText="1"/>
      <protection/>
    </xf>
    <xf numFmtId="0" fontId="38" fillId="36" borderId="28" xfId="65" applyFont="1" applyFill="1" applyBorder="1" applyAlignment="1">
      <alignment horizontal="left" vertical="center" wrapText="1"/>
      <protection/>
    </xf>
    <xf numFmtId="0" fontId="6" fillId="0" borderId="0" xfId="58" applyFont="1" applyFill="1" applyAlignment="1" applyProtection="1">
      <alignment horizontal="left" vertical="center" wrapText="1"/>
      <protection/>
    </xf>
    <xf numFmtId="0" fontId="7" fillId="0" borderId="0" xfId="58" applyFont="1" applyFill="1" applyAlignment="1" applyProtection="1">
      <alignment vertical="center" wrapText="1"/>
      <protection/>
    </xf>
    <xf numFmtId="0" fontId="177" fillId="45" borderId="34" xfId="58" applyFont="1" applyFill="1" applyBorder="1" applyAlignment="1" applyProtection="1">
      <alignment horizontal="center" vertical="center" wrapText="1"/>
      <protection/>
    </xf>
    <xf numFmtId="0" fontId="177" fillId="45" borderId="92" xfId="58" applyFont="1" applyFill="1" applyBorder="1" applyAlignment="1" applyProtection="1">
      <alignment horizontal="center" vertical="center" wrapText="1"/>
      <protection/>
    </xf>
    <xf numFmtId="0" fontId="177" fillId="45" borderId="124" xfId="58" applyFont="1" applyFill="1" applyBorder="1" applyAlignment="1" applyProtection="1">
      <alignment horizontal="center" vertical="center" wrapText="1"/>
      <protection/>
    </xf>
    <xf numFmtId="0" fontId="193" fillId="32" borderId="34" xfId="58" applyFont="1" applyFill="1" applyBorder="1" applyAlignment="1" applyProtection="1">
      <alignment horizontal="center" vertical="center" wrapText="1"/>
      <protection/>
    </xf>
    <xf numFmtId="0" fontId="193" fillId="32" borderId="92" xfId="58" applyFont="1" applyFill="1" applyBorder="1" applyAlignment="1" applyProtection="1">
      <alignment horizontal="center" vertical="center" wrapText="1"/>
      <protection/>
    </xf>
    <xf numFmtId="0" fontId="193" fillId="32" borderId="124" xfId="58" applyFont="1" applyFill="1" applyBorder="1" applyAlignment="1" applyProtection="1">
      <alignment horizontal="center" vertical="center" wrapText="1"/>
      <protection/>
    </xf>
    <xf numFmtId="0" fontId="175" fillId="45" borderId="92" xfId="58" applyFont="1" applyFill="1" applyBorder="1" applyAlignment="1" applyProtection="1">
      <alignment horizontal="left" vertical="center"/>
      <protection/>
    </xf>
    <xf numFmtId="0" fontId="175" fillId="45" borderId="92" xfId="65" applyFont="1" applyFill="1" applyBorder="1" applyAlignment="1" applyProtection="1">
      <alignment horizontal="left" vertical="center"/>
      <protection/>
    </xf>
    <xf numFmtId="0" fontId="175" fillId="45" borderId="92" xfId="58" applyFont="1" applyFill="1" applyBorder="1" applyAlignment="1" applyProtection="1">
      <alignment horizontal="left"/>
      <protection/>
    </xf>
    <xf numFmtId="0" fontId="175" fillId="45" borderId="92" xfId="65" applyFont="1" applyFill="1" applyBorder="1" applyAlignment="1" applyProtection="1" quotePrefix="1">
      <alignment horizontal="left" vertical="center"/>
      <protection/>
    </xf>
    <xf numFmtId="0" fontId="175" fillId="45" borderId="92" xfId="58" applyFont="1" applyFill="1" applyBorder="1" applyAlignment="1" applyProtection="1">
      <alignment vertical="center" wrapText="1"/>
      <protection/>
    </xf>
    <xf numFmtId="0" fontId="205" fillId="45" borderId="92" xfId="58" applyFont="1" applyFill="1" applyBorder="1" applyAlignment="1" applyProtection="1">
      <alignment vertical="center" wrapText="1"/>
      <protection/>
    </xf>
    <xf numFmtId="0" fontId="175" fillId="45" borderId="92" xfId="65" applyFont="1" applyFill="1" applyBorder="1" applyAlignment="1" applyProtection="1" quotePrefix="1">
      <alignment horizontal="left" vertical="center" wrapText="1"/>
      <protection/>
    </xf>
    <xf numFmtId="0" fontId="205" fillId="45" borderId="92" xfId="58" applyFont="1" applyFill="1" applyBorder="1" applyAlignment="1" applyProtection="1">
      <alignment horizontal="left" vertical="center" wrapText="1"/>
      <protection/>
    </xf>
    <xf numFmtId="0" fontId="175" fillId="45" borderId="52" xfId="58" applyFont="1" applyFill="1" applyBorder="1" applyAlignment="1" applyProtection="1">
      <alignment horizontal="left" vertical="center"/>
      <protection/>
    </xf>
    <xf numFmtId="0" fontId="175" fillId="45" borderId="92" xfId="65" applyFont="1" applyFill="1" applyBorder="1" applyAlignment="1" applyProtection="1">
      <alignment vertical="center" wrapText="1"/>
      <protection/>
    </xf>
    <xf numFmtId="178" fontId="6" fillId="44" borderId="0" xfId="58" applyNumberFormat="1" applyFont="1" applyFill="1" applyBorder="1" applyAlignment="1" applyProtection="1">
      <alignment horizontal="left" wrapText="1"/>
      <protection/>
    </xf>
    <xf numFmtId="0" fontId="175" fillId="45" borderId="92" xfId="58" applyFont="1" applyFill="1" applyBorder="1" applyAlignment="1" applyProtection="1">
      <alignment wrapText="1"/>
      <protection/>
    </xf>
    <xf numFmtId="0" fontId="205" fillId="45" borderId="92" xfId="58" applyFont="1" applyFill="1" applyBorder="1" applyAlignment="1" applyProtection="1">
      <alignment wrapText="1"/>
      <protection/>
    </xf>
    <xf numFmtId="0" fontId="8" fillId="32" borderId="34" xfId="58" applyFont="1" applyFill="1" applyBorder="1" applyAlignment="1" applyProtection="1">
      <alignment horizontal="left" vertical="center"/>
      <protection/>
    </xf>
    <xf numFmtId="0" fontId="8" fillId="32" borderId="92" xfId="58" applyFont="1" applyFill="1" applyBorder="1" applyAlignment="1" applyProtection="1">
      <alignment horizontal="left" vertical="center"/>
      <protection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rmal 3" xfId="59"/>
    <cellStyle name="Normal 3 2" xfId="60"/>
    <cellStyle name="Normal 4" xfId="61"/>
    <cellStyle name="Normal_B3_2013" xfId="62"/>
    <cellStyle name="Normal_BIN 7301,7311 and 6301" xfId="63"/>
    <cellStyle name="Normal_DOMV" xfId="64"/>
    <cellStyle name="Normal_EBK_PROJECT_2001-last" xfId="65"/>
    <cellStyle name="Normal_EBK-2002-draft" xfId="66"/>
    <cellStyle name="Normal_MAKET" xfId="67"/>
    <cellStyle name="Normal_Sheet2" xfId="68"/>
    <cellStyle name="Note" xfId="69"/>
    <cellStyle name="Output" xfId="70"/>
    <cellStyle name="Percent" xfId="71"/>
    <cellStyle name="Title" xfId="72"/>
    <cellStyle name="Total" xfId="73"/>
    <cellStyle name="Warning Text" xfId="74"/>
  </cellStyles>
  <dxfs count="47"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FF99"/>
      </font>
    </dxf>
    <dxf>
      <font>
        <color rgb="FFFFFF99"/>
      </font>
    </dxf>
    <dxf>
      <font>
        <name val="Cambria"/>
        <color rgb="FFFFFF00"/>
      </font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90" formatCode="#,##0;\(#,##0\)"/>
      <fill>
        <patternFill>
          <bgColor rgb="FFFF0000"/>
        </patternFill>
      </fill>
      <border/>
    </dxf>
    <dxf>
      <font>
        <color rgb="FFF0FDCF"/>
      </font>
      <border/>
    </dxf>
    <dxf>
      <font>
        <color theme="0"/>
      </font>
      <border/>
    </dxf>
    <dxf>
      <font>
        <color rgb="FFFFFFCC"/>
      </font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numFmt numFmtId="198" formatCode="0000&quot; &quot;0000&quot; &quot;0000&quot; &quot;0000"/>
      <border/>
    </dxf>
    <dxf>
      <numFmt numFmtId="199" formatCode="0000&quot; &quot;0000&quot; &quot;0000"/>
      <border/>
    </dxf>
    <dxf>
      <numFmt numFmtId="200" formatCode="0000&quot; &quot;0000"/>
      <border/>
    </dxf>
    <dxf>
      <numFmt numFmtId="182" formatCode="0000"/>
      <border/>
    </dxf>
    <dxf>
      <font>
        <color rgb="FFFFFF00"/>
      </font>
      <border/>
    </dxf>
    <dxf>
      <font>
        <color rgb="FFFFFF9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Boyadzhieva\Desktop\&#1052;&#1072;&#1082;&#1077;&#1090;&#1080;%202013\&#1058;&#1088;&#1080;&#1084;&#1077;&#1089;&#1077;&#1095;&#1077;&#1085;%20&#1086;&#1090;&#1095;&#1077;&#1090;\B3_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IN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6"/>
  <sheetViews>
    <sheetView showZeros="0" tabSelected="1" zoomScalePageLayoutView="0" workbookViewId="0" topLeftCell="B6">
      <selection activeCell="B11" sqref="B11"/>
    </sheetView>
  </sheetViews>
  <sheetFormatPr defaultColWidth="9.125" defaultRowHeight="12.75"/>
  <cols>
    <col min="1" max="1" width="3.875" style="389" hidden="1" customWidth="1"/>
    <col min="2" max="2" width="81.625" style="277" customWidth="1"/>
    <col min="3" max="3" width="3.375" style="277" hidden="1" customWidth="1"/>
    <col min="4" max="4" width="4.125" style="277" hidden="1" customWidth="1"/>
    <col min="5" max="6" width="19.125" style="276" customWidth="1"/>
    <col min="7" max="10" width="19.00390625" style="276" customWidth="1"/>
    <col min="11" max="16384" width="9.125" style="591" customWidth="1"/>
  </cols>
  <sheetData>
    <row r="1" spans="2:10" ht="18.75" customHeight="1" hidden="1">
      <c r="B1" s="482"/>
      <c r="C1" s="482"/>
      <c r="D1" s="482"/>
      <c r="E1" s="372"/>
      <c r="F1" s="477"/>
      <c r="G1" s="477"/>
      <c r="H1" s="477"/>
      <c r="I1" s="372"/>
      <c r="J1" s="372"/>
    </row>
    <row r="2" spans="2:10" ht="15.75" customHeight="1" hidden="1">
      <c r="B2" s="482"/>
      <c r="C2" s="482"/>
      <c r="D2" s="482"/>
      <c r="E2" s="372"/>
      <c r="F2" s="478"/>
      <c r="G2" s="478"/>
      <c r="H2" s="478"/>
      <c r="I2" s="372"/>
      <c r="J2" s="372"/>
    </row>
    <row r="3" spans="2:10" ht="21.75" customHeight="1" hidden="1">
      <c r="B3" s="482"/>
      <c r="C3" s="482"/>
      <c r="D3" s="482"/>
      <c r="E3" s="372"/>
      <c r="F3" s="478"/>
      <c r="G3" s="478"/>
      <c r="H3" s="478"/>
      <c r="I3" s="372"/>
      <c r="J3" s="372"/>
    </row>
    <row r="4" spans="2:10" ht="15.75" customHeight="1" hidden="1">
      <c r="B4" s="482"/>
      <c r="C4" s="482"/>
      <c r="D4" s="482"/>
      <c r="E4" s="372"/>
      <c r="F4" s="478"/>
      <c r="G4" s="478"/>
      <c r="H4" s="478"/>
      <c r="I4" s="372"/>
      <c r="J4" s="372"/>
    </row>
    <row r="5" spans="2:10" ht="18" customHeight="1" hidden="1">
      <c r="B5" s="482"/>
      <c r="C5" s="482"/>
      <c r="D5" s="482"/>
      <c r="E5" s="372"/>
      <c r="F5" s="478"/>
      <c r="G5" s="478"/>
      <c r="H5" s="478"/>
      <c r="I5" s="372"/>
      <c r="J5" s="372"/>
    </row>
    <row r="6" spans="2:10" ht="15.75">
      <c r="B6" s="482"/>
      <c r="C6" s="482"/>
      <c r="D6" s="482"/>
      <c r="E6" s="372"/>
      <c r="F6" s="478"/>
      <c r="G6" s="478"/>
      <c r="H6" s="478"/>
      <c r="I6" s="372"/>
      <c r="J6" s="372"/>
    </row>
    <row r="7" spans="2:10" ht="9" customHeight="1" hidden="1">
      <c r="B7" s="480"/>
      <c r="C7" s="480"/>
      <c r="D7" s="480"/>
      <c r="E7" s="372"/>
      <c r="F7" s="372"/>
      <c r="G7" s="372"/>
      <c r="H7" s="372"/>
      <c r="I7" s="372"/>
      <c r="J7" s="372"/>
    </row>
    <row r="8" spans="2:10" ht="22.5" customHeight="1" thickBot="1">
      <c r="B8" s="848" t="s">
        <v>1600</v>
      </c>
      <c r="C8" s="600"/>
      <c r="D8" s="600"/>
      <c r="E8" s="601"/>
      <c r="F8" s="601"/>
      <c r="G8" s="601"/>
      <c r="H8" s="601"/>
      <c r="I8" s="601"/>
      <c r="J8" s="602"/>
    </row>
    <row r="9" spans="2:10" ht="12" customHeight="1" thickTop="1">
      <c r="B9" s="480"/>
      <c r="C9" s="480"/>
      <c r="D9" s="480"/>
      <c r="E9" s="479"/>
      <c r="F9" s="479"/>
      <c r="G9" s="479"/>
      <c r="H9" s="479"/>
      <c r="I9" s="479"/>
      <c r="J9" s="479"/>
    </row>
    <row r="10" spans="2:10" ht="18.75">
      <c r="B10" s="481"/>
      <c r="C10" s="481"/>
      <c r="D10" s="481"/>
      <c r="E10" s="372"/>
      <c r="F10" s="634"/>
      <c r="G10" s="634"/>
      <c r="H10" s="634"/>
      <c r="I10" s="372"/>
      <c r="J10" s="372"/>
    </row>
    <row r="11" spans="2:10" ht="23.25" customHeight="1">
      <c r="B11" s="874" t="s">
        <v>1599</v>
      </c>
      <c r="C11" s="874"/>
      <c r="D11" s="874"/>
      <c r="E11" s="870" t="s">
        <v>1161</v>
      </c>
      <c r="F11" s="871">
        <v>44135</v>
      </c>
      <c r="G11" s="877" t="s">
        <v>1159</v>
      </c>
      <c r="H11" s="878">
        <v>695025</v>
      </c>
      <c r="I11" s="971">
        <v>0</v>
      </c>
      <c r="J11" s="972"/>
    </row>
    <row r="12" spans="2:10" ht="23.25" customHeight="1">
      <c r="B12" s="639" t="s">
        <v>1088</v>
      </c>
      <c r="C12" s="472"/>
      <c r="D12" s="481"/>
      <c r="E12" s="372"/>
      <c r="F12" s="473"/>
      <c r="G12" s="372"/>
      <c r="H12" s="838"/>
      <c r="I12" s="973" t="s">
        <v>1160</v>
      </c>
      <c r="J12" s="973"/>
    </row>
    <row r="13" spans="2:10" ht="23.25" customHeight="1">
      <c r="B13" s="599" t="s">
        <v>263</v>
      </c>
      <c r="C13" s="472"/>
      <c r="D13" s="472"/>
      <c r="E13" s="612" t="s">
        <v>1106</v>
      </c>
      <c r="F13" s="880" t="s">
        <v>1164</v>
      </c>
      <c r="G13" s="372"/>
      <c r="H13" s="838"/>
      <c r="I13" s="974"/>
      <c r="J13" s="974"/>
    </row>
    <row r="14" spans="2:10" ht="23.25" customHeight="1">
      <c r="B14" s="643" t="s">
        <v>1087</v>
      </c>
      <c r="C14" s="474"/>
      <c r="D14" s="474"/>
      <c r="E14" s="474"/>
      <c r="F14" s="474"/>
      <c r="G14" s="474"/>
      <c r="H14" s="838"/>
      <c r="I14" s="974"/>
      <c r="J14" s="974"/>
    </row>
    <row r="15" spans="2:10" ht="21.75" customHeight="1">
      <c r="B15" s="849" t="s">
        <v>1105</v>
      </c>
      <c r="C15" s="366"/>
      <c r="D15" s="366"/>
      <c r="E15" s="937">
        <v>33</v>
      </c>
      <c r="F15" s="846" t="s">
        <v>1601</v>
      </c>
      <c r="G15" s="474"/>
      <c r="H15" s="388"/>
      <c r="I15" s="388"/>
      <c r="J15" s="821"/>
    </row>
    <row r="16" spans="1:10" ht="16.5" thickBot="1">
      <c r="A16" s="592"/>
      <c r="B16" s="475"/>
      <c r="C16" s="475"/>
      <c r="D16" s="475"/>
      <c r="E16" s="476"/>
      <c r="F16" s="476"/>
      <c r="G16" s="476"/>
      <c r="H16" s="476"/>
      <c r="I16" s="476"/>
      <c r="J16" s="584" t="s">
        <v>1084</v>
      </c>
    </row>
    <row r="17" spans="1:10" ht="22.5" customHeight="1">
      <c r="A17" s="592"/>
      <c r="B17" s="367"/>
      <c r="C17" s="368" t="s">
        <v>568</v>
      </c>
      <c r="D17" s="368"/>
      <c r="E17" s="975" t="s">
        <v>1621</v>
      </c>
      <c r="F17" s="977" t="s">
        <v>1622</v>
      </c>
      <c r="G17" s="822" t="s">
        <v>1083</v>
      </c>
      <c r="H17" s="823"/>
      <c r="I17" s="824"/>
      <c r="J17" s="825"/>
    </row>
    <row r="18" spans="1:10" ht="47.25" customHeight="1">
      <c r="A18" s="592"/>
      <c r="B18" s="585" t="s">
        <v>1085</v>
      </c>
      <c r="C18" s="369"/>
      <c r="D18" s="369"/>
      <c r="E18" s="976"/>
      <c r="F18" s="978"/>
      <c r="G18" s="826" t="s">
        <v>1071</v>
      </c>
      <c r="H18" s="827" t="s">
        <v>813</v>
      </c>
      <c r="I18" s="827" t="s">
        <v>1069</v>
      </c>
      <c r="J18" s="828" t="s">
        <v>1070</v>
      </c>
    </row>
    <row r="19" spans="1:10" ht="15.75" customHeight="1" hidden="1">
      <c r="A19" s="592"/>
      <c r="B19" s="370"/>
      <c r="C19" s="370"/>
      <c r="D19" s="370"/>
      <c r="E19" s="586"/>
      <c r="F19" s="586"/>
      <c r="G19" s="587"/>
      <c r="H19" s="588"/>
      <c r="I19" s="588"/>
      <c r="J19" s="589"/>
    </row>
    <row r="20" spans="1:10" ht="15.75">
      <c r="A20" s="592"/>
      <c r="B20" s="847" t="s">
        <v>1104</v>
      </c>
      <c r="C20" s="590"/>
      <c r="D20" s="590"/>
      <c r="E20" s="623" t="s">
        <v>309</v>
      </c>
      <c r="F20" s="623" t="s">
        <v>310</v>
      </c>
      <c r="G20" s="624" t="s">
        <v>827</v>
      </c>
      <c r="H20" s="625" t="s">
        <v>828</v>
      </c>
      <c r="I20" s="625" t="s">
        <v>810</v>
      </c>
      <c r="J20" s="626" t="s">
        <v>1057</v>
      </c>
    </row>
    <row r="21" spans="1:10" ht="15.75">
      <c r="A21" s="592"/>
      <c r="B21" s="371"/>
      <c r="C21" s="371"/>
      <c r="D21" s="371"/>
      <c r="E21" s="373"/>
      <c r="F21" s="373"/>
      <c r="G21" s="485"/>
      <c r="H21" s="486"/>
      <c r="I21" s="486"/>
      <c r="J21" s="487"/>
    </row>
    <row r="22" spans="1:10" ht="19.5" thickBot="1">
      <c r="A22" s="592">
        <v>10</v>
      </c>
      <c r="B22" s="400" t="s">
        <v>1602</v>
      </c>
      <c r="C22" s="401" t="s">
        <v>311</v>
      </c>
      <c r="D22" s="402"/>
      <c r="E22" s="403">
        <v>0</v>
      </c>
      <c r="F22" s="403">
        <v>0</v>
      </c>
      <c r="G22" s="488">
        <v>0</v>
      </c>
      <c r="H22" s="489">
        <v>0</v>
      </c>
      <c r="I22" s="489">
        <v>0</v>
      </c>
      <c r="J22" s="490">
        <v>0</v>
      </c>
    </row>
    <row r="23" spans="1:10" ht="16.5" thickTop="1">
      <c r="A23" s="592">
        <v>15</v>
      </c>
      <c r="B23" s="398" t="s">
        <v>547</v>
      </c>
      <c r="C23" s="398" t="s">
        <v>34</v>
      </c>
      <c r="D23" s="398"/>
      <c r="E23" s="410">
        <v>0</v>
      </c>
      <c r="F23" s="410">
        <v>0</v>
      </c>
      <c r="G23" s="491">
        <v>0</v>
      </c>
      <c r="H23" s="492">
        <v>0</v>
      </c>
      <c r="I23" s="492">
        <v>0</v>
      </c>
      <c r="J23" s="493">
        <v>0</v>
      </c>
    </row>
    <row r="24" spans="1:10" ht="16.5" customHeight="1" hidden="1">
      <c r="A24" s="592"/>
      <c r="B24" s="419" t="s">
        <v>12</v>
      </c>
      <c r="C24" s="419" t="s">
        <v>9</v>
      </c>
      <c r="D24" s="419"/>
      <c r="E24" s="413"/>
      <c r="F24" s="413">
        <v>0</v>
      </c>
      <c r="G24" s="494"/>
      <c r="H24" s="495"/>
      <c r="I24" s="495"/>
      <c r="J24" s="496"/>
    </row>
    <row r="25" spans="1:10" ht="15.75">
      <c r="A25" s="592">
        <v>20</v>
      </c>
      <c r="B25" s="362" t="s">
        <v>1067</v>
      </c>
      <c r="C25" s="362" t="s">
        <v>527</v>
      </c>
      <c r="D25" s="362"/>
      <c r="E25" s="417">
        <v>0</v>
      </c>
      <c r="F25" s="417">
        <v>0</v>
      </c>
      <c r="G25" s="497">
        <v>0</v>
      </c>
      <c r="H25" s="498">
        <v>0</v>
      </c>
      <c r="I25" s="498">
        <v>0</v>
      </c>
      <c r="J25" s="499">
        <v>0</v>
      </c>
    </row>
    <row r="26" spans="1:10" ht="15.75">
      <c r="A26" s="592">
        <v>25</v>
      </c>
      <c r="B26" s="364" t="s">
        <v>548</v>
      </c>
      <c r="C26" s="364" t="s">
        <v>528</v>
      </c>
      <c r="D26" s="364"/>
      <c r="E26" s="416">
        <v>0</v>
      </c>
      <c r="F26" s="416">
        <v>0</v>
      </c>
      <c r="G26" s="500">
        <v>0</v>
      </c>
      <c r="H26" s="501">
        <v>0</v>
      </c>
      <c r="I26" s="501">
        <v>0</v>
      </c>
      <c r="J26" s="502">
        <v>0</v>
      </c>
    </row>
    <row r="27" spans="1:10" ht="15.75">
      <c r="A27" s="592">
        <v>26</v>
      </c>
      <c r="B27" s="404" t="s">
        <v>1079</v>
      </c>
      <c r="C27" s="405" t="s">
        <v>13</v>
      </c>
      <c r="D27" s="404"/>
      <c r="E27" s="466">
        <v>0</v>
      </c>
      <c r="F27" s="466">
        <v>0</v>
      </c>
      <c r="G27" s="503">
        <v>0</v>
      </c>
      <c r="H27" s="504">
        <v>0</v>
      </c>
      <c r="I27" s="504">
        <v>0</v>
      </c>
      <c r="J27" s="505">
        <v>0</v>
      </c>
    </row>
    <row r="28" spans="1:10" ht="15.75">
      <c r="A28" s="592">
        <v>30</v>
      </c>
      <c r="B28" s="406" t="s">
        <v>10</v>
      </c>
      <c r="C28" s="407" t="s">
        <v>14</v>
      </c>
      <c r="D28" s="406"/>
      <c r="E28" s="467">
        <v>0</v>
      </c>
      <c r="F28" s="467">
        <v>0</v>
      </c>
      <c r="G28" s="506">
        <v>0</v>
      </c>
      <c r="H28" s="507">
        <v>0</v>
      </c>
      <c r="I28" s="507">
        <v>0</v>
      </c>
      <c r="J28" s="508">
        <v>0</v>
      </c>
    </row>
    <row r="29" spans="1:10" ht="15.75">
      <c r="A29" s="592">
        <v>35</v>
      </c>
      <c r="B29" s="408" t="s">
        <v>549</v>
      </c>
      <c r="C29" s="409" t="s">
        <v>15</v>
      </c>
      <c r="D29" s="408"/>
      <c r="E29" s="468">
        <v>0</v>
      </c>
      <c r="F29" s="468">
        <v>0</v>
      </c>
      <c r="G29" s="509">
        <v>0</v>
      </c>
      <c r="H29" s="510">
        <v>0</v>
      </c>
      <c r="I29" s="510">
        <v>0</v>
      </c>
      <c r="J29" s="511">
        <v>0</v>
      </c>
    </row>
    <row r="30" spans="1:10" ht="15.75">
      <c r="A30" s="592">
        <v>40</v>
      </c>
      <c r="B30" s="394" t="s">
        <v>1616</v>
      </c>
      <c r="C30" s="394" t="s">
        <v>16</v>
      </c>
      <c r="D30" s="394"/>
      <c r="E30" s="412">
        <v>0</v>
      </c>
      <c r="F30" s="412">
        <v>0</v>
      </c>
      <c r="G30" s="512">
        <v>0</v>
      </c>
      <c r="H30" s="513">
        <v>0</v>
      </c>
      <c r="I30" s="513">
        <v>0</v>
      </c>
      <c r="J30" s="514">
        <v>0</v>
      </c>
    </row>
    <row r="31" spans="1:10" ht="15.75">
      <c r="A31" s="592">
        <v>45</v>
      </c>
      <c r="B31" s="395" t="s">
        <v>0</v>
      </c>
      <c r="C31" s="395" t="s">
        <v>529</v>
      </c>
      <c r="D31" s="395"/>
      <c r="E31" s="411">
        <v>0</v>
      </c>
      <c r="F31" s="411">
        <v>0</v>
      </c>
      <c r="G31" s="515">
        <v>0</v>
      </c>
      <c r="H31" s="516">
        <v>0</v>
      </c>
      <c r="I31" s="516">
        <v>0</v>
      </c>
      <c r="J31" s="517">
        <v>0</v>
      </c>
    </row>
    <row r="32" spans="1:10" ht="15.75">
      <c r="A32" s="592">
        <v>50</v>
      </c>
      <c r="B32" s="395" t="s">
        <v>1</v>
      </c>
      <c r="C32" s="395" t="s">
        <v>612</v>
      </c>
      <c r="D32" s="395"/>
      <c r="E32" s="411">
        <v>0</v>
      </c>
      <c r="F32" s="411">
        <v>0</v>
      </c>
      <c r="G32" s="515">
        <v>0</v>
      </c>
      <c r="H32" s="516">
        <v>0</v>
      </c>
      <c r="I32" s="516">
        <v>0</v>
      </c>
      <c r="J32" s="517">
        <v>0</v>
      </c>
    </row>
    <row r="33" spans="1:10" ht="15.75">
      <c r="A33" s="592">
        <v>51</v>
      </c>
      <c r="B33" s="396" t="s">
        <v>571</v>
      </c>
      <c r="C33" s="397" t="s">
        <v>46</v>
      </c>
      <c r="D33" s="396"/>
      <c r="E33" s="413">
        <v>0</v>
      </c>
      <c r="F33" s="413">
        <v>0</v>
      </c>
      <c r="G33" s="494">
        <v>0</v>
      </c>
      <c r="H33" s="495">
        <v>0</v>
      </c>
      <c r="I33" s="495">
        <v>0</v>
      </c>
      <c r="J33" s="496">
        <v>0</v>
      </c>
    </row>
    <row r="34" spans="1:10" ht="16.5" customHeight="1" hidden="1">
      <c r="A34" s="592">
        <v>52</v>
      </c>
      <c r="B34" s="361"/>
      <c r="C34" s="363"/>
      <c r="D34" s="363"/>
      <c r="E34" s="414"/>
      <c r="F34" s="414">
        <v>0</v>
      </c>
      <c r="G34" s="518"/>
      <c r="H34" s="519"/>
      <c r="I34" s="519"/>
      <c r="J34" s="520"/>
    </row>
    <row r="35" spans="1:10" ht="16.5" customHeight="1" hidden="1">
      <c r="A35" s="592"/>
      <c r="B35" s="365"/>
      <c r="C35" s="365"/>
      <c r="D35" s="365"/>
      <c r="E35" s="415"/>
      <c r="F35" s="415">
        <v>0</v>
      </c>
      <c r="G35" s="521"/>
      <c r="H35" s="522"/>
      <c r="I35" s="522"/>
      <c r="J35" s="523"/>
    </row>
    <row r="36" spans="1:10" ht="15.75">
      <c r="A36" s="592">
        <v>60</v>
      </c>
      <c r="B36" s="390" t="s">
        <v>6</v>
      </c>
      <c r="C36" s="390" t="s">
        <v>530</v>
      </c>
      <c r="D36" s="390"/>
      <c r="E36" s="391">
        <v>0</v>
      </c>
      <c r="F36" s="391">
        <v>0</v>
      </c>
      <c r="G36" s="524">
        <v>0</v>
      </c>
      <c r="H36" s="525">
        <v>0</v>
      </c>
      <c r="I36" s="525">
        <v>0</v>
      </c>
      <c r="J36" s="526">
        <v>0</v>
      </c>
    </row>
    <row r="37" spans="1:10" ht="15.75">
      <c r="A37" s="592">
        <v>65</v>
      </c>
      <c r="B37" s="392" t="s">
        <v>887</v>
      </c>
      <c r="C37" s="392" t="s">
        <v>312</v>
      </c>
      <c r="D37" s="392"/>
      <c r="E37" s="393">
        <v>0</v>
      </c>
      <c r="F37" s="393">
        <v>0</v>
      </c>
      <c r="G37" s="527">
        <v>0</v>
      </c>
      <c r="H37" s="528">
        <v>0</v>
      </c>
      <c r="I37" s="528">
        <v>0</v>
      </c>
      <c r="J37" s="529">
        <v>0</v>
      </c>
    </row>
    <row r="38" spans="1:10" ht="19.5" thickBot="1">
      <c r="A38" s="389">
        <v>70</v>
      </c>
      <c r="B38" s="423" t="s">
        <v>555</v>
      </c>
      <c r="C38" s="424" t="s">
        <v>534</v>
      </c>
      <c r="D38" s="425"/>
      <c r="E38" s="426">
        <v>0</v>
      </c>
      <c r="F38" s="426">
        <v>0</v>
      </c>
      <c r="G38" s="938">
        <v>0</v>
      </c>
      <c r="H38" s="939">
        <v>0</v>
      </c>
      <c r="I38" s="939">
        <v>0</v>
      </c>
      <c r="J38" s="940">
        <v>0</v>
      </c>
    </row>
    <row r="39" spans="1:10" ht="16.5" thickTop="1">
      <c r="A39" s="389">
        <v>75</v>
      </c>
      <c r="B39" s="941" t="s">
        <v>1603</v>
      </c>
      <c r="C39" s="942" t="s">
        <v>531</v>
      </c>
      <c r="D39" s="941"/>
      <c r="E39" s="943">
        <v>0</v>
      </c>
      <c r="F39" s="943">
        <v>0</v>
      </c>
      <c r="G39" s="944">
        <v>0</v>
      </c>
      <c r="H39" s="945">
        <v>0</v>
      </c>
      <c r="I39" s="945">
        <v>0</v>
      </c>
      <c r="J39" s="946">
        <v>0</v>
      </c>
    </row>
    <row r="40" spans="1:10" ht="15.75">
      <c r="A40" s="389">
        <v>75</v>
      </c>
      <c r="B40" s="947" t="s">
        <v>1604</v>
      </c>
      <c r="C40" s="948" t="s">
        <v>531</v>
      </c>
      <c r="D40" s="949"/>
      <c r="E40" s="950">
        <v>0</v>
      </c>
      <c r="F40" s="950">
        <v>0</v>
      </c>
      <c r="G40" s="951">
        <v>0</v>
      </c>
      <c r="H40" s="952">
        <v>0</v>
      </c>
      <c r="I40" s="952">
        <v>0</v>
      </c>
      <c r="J40" s="953">
        <v>0</v>
      </c>
    </row>
    <row r="41" spans="1:10" ht="15.75">
      <c r="A41" s="389">
        <v>80</v>
      </c>
      <c r="B41" s="954" t="s">
        <v>1605</v>
      </c>
      <c r="C41" s="955" t="s">
        <v>532</v>
      </c>
      <c r="D41" s="956"/>
      <c r="E41" s="957">
        <v>0</v>
      </c>
      <c r="F41" s="957">
        <v>0</v>
      </c>
      <c r="G41" s="958">
        <v>0</v>
      </c>
      <c r="H41" s="959">
        <v>0</v>
      </c>
      <c r="I41" s="959">
        <v>0</v>
      </c>
      <c r="J41" s="960">
        <v>0</v>
      </c>
    </row>
    <row r="42" spans="1:10" ht="15.75">
      <c r="A42" s="389">
        <v>85</v>
      </c>
      <c r="B42" s="961" t="s">
        <v>1606</v>
      </c>
      <c r="C42" s="962" t="s">
        <v>572</v>
      </c>
      <c r="D42" s="963"/>
      <c r="E42" s="964">
        <v>0</v>
      </c>
      <c r="F42" s="964">
        <v>0</v>
      </c>
      <c r="G42" s="965">
        <v>0</v>
      </c>
      <c r="H42" s="966">
        <v>0</v>
      </c>
      <c r="I42" s="966">
        <v>0</v>
      </c>
      <c r="J42" s="967">
        <v>0</v>
      </c>
    </row>
    <row r="43" spans="1:10" ht="15.75">
      <c r="A43" s="389">
        <v>90</v>
      </c>
      <c r="B43" s="427" t="s">
        <v>1607</v>
      </c>
      <c r="C43" s="428" t="s">
        <v>1065</v>
      </c>
      <c r="D43" s="427"/>
      <c r="E43" s="429">
        <v>0</v>
      </c>
      <c r="F43" s="429">
        <v>0</v>
      </c>
      <c r="G43" s="533">
        <v>0</v>
      </c>
      <c r="H43" s="534">
        <v>0</v>
      </c>
      <c r="I43" s="534">
        <v>0</v>
      </c>
      <c r="J43" s="535">
        <v>0</v>
      </c>
    </row>
    <row r="44" spans="1:10" ht="15.75">
      <c r="A44" s="389">
        <v>95</v>
      </c>
      <c r="B44" s="421" t="s">
        <v>1608</v>
      </c>
      <c r="C44" s="419" t="s">
        <v>533</v>
      </c>
      <c r="D44" s="421"/>
      <c r="E44" s="413">
        <v>0</v>
      </c>
      <c r="F44" s="413">
        <v>0</v>
      </c>
      <c r="G44" s="494">
        <v>0</v>
      </c>
      <c r="H44" s="495">
        <v>0</v>
      </c>
      <c r="I44" s="495">
        <v>0</v>
      </c>
      <c r="J44" s="496">
        <v>0</v>
      </c>
    </row>
    <row r="45" spans="1:10" ht="15.75">
      <c r="A45" s="389">
        <v>100</v>
      </c>
      <c r="B45" s="430" t="s">
        <v>575</v>
      </c>
      <c r="C45" s="430" t="s">
        <v>17</v>
      </c>
      <c r="D45" s="430"/>
      <c r="E45" s="431">
        <v>0</v>
      </c>
      <c r="F45" s="431">
        <v>0</v>
      </c>
      <c r="G45" s="530">
        <v>0</v>
      </c>
      <c r="H45" s="531">
        <v>0</v>
      </c>
      <c r="I45" s="307">
        <v>0</v>
      </c>
      <c r="J45" s="532">
        <v>0</v>
      </c>
    </row>
    <row r="46" spans="1:10" ht="15.75">
      <c r="A46" s="389">
        <v>105</v>
      </c>
      <c r="B46" s="427" t="s">
        <v>1609</v>
      </c>
      <c r="C46" s="428" t="s">
        <v>1066</v>
      </c>
      <c r="D46" s="427"/>
      <c r="E46" s="429">
        <v>0</v>
      </c>
      <c r="F46" s="429">
        <v>0</v>
      </c>
      <c r="G46" s="533">
        <v>0</v>
      </c>
      <c r="H46" s="534">
        <v>0</v>
      </c>
      <c r="I46" s="534">
        <v>0</v>
      </c>
      <c r="J46" s="535">
        <v>0</v>
      </c>
    </row>
    <row r="47" spans="1:10" ht="15.75">
      <c r="A47" s="389">
        <v>106</v>
      </c>
      <c r="B47" s="430" t="s">
        <v>644</v>
      </c>
      <c r="C47" s="430" t="s">
        <v>645</v>
      </c>
      <c r="D47" s="430"/>
      <c r="E47" s="431">
        <v>0</v>
      </c>
      <c r="F47" s="431">
        <v>0</v>
      </c>
      <c r="G47" s="530">
        <v>0</v>
      </c>
      <c r="H47" s="531">
        <v>0</v>
      </c>
      <c r="I47" s="307">
        <v>0</v>
      </c>
      <c r="J47" s="532">
        <v>0</v>
      </c>
    </row>
    <row r="48" spans="1:10" ht="15.75">
      <c r="A48" s="389">
        <v>107</v>
      </c>
      <c r="B48" s="399" t="s">
        <v>1610</v>
      </c>
      <c r="C48" s="399" t="s">
        <v>35</v>
      </c>
      <c r="D48" s="418"/>
      <c r="E48" s="411">
        <v>0</v>
      </c>
      <c r="F48" s="411">
        <v>0</v>
      </c>
      <c r="G48" s="512">
        <v>0</v>
      </c>
      <c r="H48" s="513">
        <v>0</v>
      </c>
      <c r="I48" s="513">
        <v>0</v>
      </c>
      <c r="J48" s="514">
        <v>0</v>
      </c>
    </row>
    <row r="49" spans="1:10" ht="15.75">
      <c r="A49" s="389">
        <v>108</v>
      </c>
      <c r="B49" s="399" t="s">
        <v>1611</v>
      </c>
      <c r="C49" s="399" t="s">
        <v>36</v>
      </c>
      <c r="D49" s="418"/>
      <c r="E49" s="411">
        <v>0</v>
      </c>
      <c r="F49" s="411">
        <v>0</v>
      </c>
      <c r="G49" s="515">
        <v>0</v>
      </c>
      <c r="H49" s="516">
        <v>0</v>
      </c>
      <c r="I49" s="516">
        <v>0</v>
      </c>
      <c r="J49" s="517">
        <v>0</v>
      </c>
    </row>
    <row r="50" spans="1:10" ht="15.75">
      <c r="A50" s="389">
        <v>110</v>
      </c>
      <c r="B50" s="399" t="s">
        <v>1612</v>
      </c>
      <c r="C50" s="399" t="s">
        <v>37</v>
      </c>
      <c r="D50" s="399"/>
      <c r="E50" s="411">
        <v>0</v>
      </c>
      <c r="F50" s="411">
        <v>0</v>
      </c>
      <c r="G50" s="515">
        <v>0</v>
      </c>
      <c r="H50" s="516">
        <v>0</v>
      </c>
      <c r="I50" s="516">
        <v>0</v>
      </c>
      <c r="J50" s="517">
        <v>0</v>
      </c>
    </row>
    <row r="51" spans="1:10" ht="15.75">
      <c r="A51" s="389">
        <v>115</v>
      </c>
      <c r="B51" s="421" t="s">
        <v>1613</v>
      </c>
      <c r="C51" s="422" t="s">
        <v>608</v>
      </c>
      <c r="D51" s="419"/>
      <c r="E51" s="413">
        <v>0</v>
      </c>
      <c r="F51" s="413">
        <v>0</v>
      </c>
      <c r="G51" s="494">
        <v>0</v>
      </c>
      <c r="H51" s="495">
        <v>0</v>
      </c>
      <c r="I51" s="495">
        <v>0</v>
      </c>
      <c r="J51" s="496">
        <v>0</v>
      </c>
    </row>
    <row r="52" spans="1:10" ht="15.75">
      <c r="A52" s="389">
        <v>115</v>
      </c>
      <c r="B52" s="421" t="s">
        <v>1614</v>
      </c>
      <c r="C52" s="422" t="s">
        <v>608</v>
      </c>
      <c r="D52" s="419"/>
      <c r="E52" s="413">
        <v>0</v>
      </c>
      <c r="F52" s="413">
        <v>0</v>
      </c>
      <c r="G52" s="494">
        <v>0</v>
      </c>
      <c r="H52" s="495">
        <v>0</v>
      </c>
      <c r="I52" s="495">
        <v>0</v>
      </c>
      <c r="J52" s="496">
        <v>0</v>
      </c>
    </row>
    <row r="53" spans="1:10" ht="15.75">
      <c r="A53" s="389">
        <v>120</v>
      </c>
      <c r="B53" s="432" t="s">
        <v>574</v>
      </c>
      <c r="C53" s="432" t="s">
        <v>18</v>
      </c>
      <c r="D53" s="433"/>
      <c r="E53" s="434">
        <v>0</v>
      </c>
      <c r="F53" s="434">
        <v>0</v>
      </c>
      <c r="G53" s="536">
        <v>0</v>
      </c>
      <c r="H53" s="537">
        <v>0</v>
      </c>
      <c r="I53" s="537">
        <v>0</v>
      </c>
      <c r="J53" s="538">
        <v>0</v>
      </c>
    </row>
    <row r="54" spans="1:10" ht="15.75">
      <c r="A54" s="389">
        <v>125</v>
      </c>
      <c r="B54" s="435" t="s">
        <v>44</v>
      </c>
      <c r="C54" s="436" t="s">
        <v>45</v>
      </c>
      <c r="D54" s="437"/>
      <c r="E54" s="438">
        <v>0</v>
      </c>
      <c r="F54" s="438">
        <v>0</v>
      </c>
      <c r="G54" s="539">
        <v>0</v>
      </c>
      <c r="H54" s="540">
        <v>0</v>
      </c>
      <c r="I54" s="540">
        <v>0</v>
      </c>
      <c r="J54" s="541">
        <v>0</v>
      </c>
    </row>
    <row r="55" spans="1:10" ht="15.75">
      <c r="A55" s="593">
        <v>127</v>
      </c>
      <c r="B55" s="361" t="s">
        <v>1615</v>
      </c>
      <c r="C55" s="361" t="s">
        <v>573</v>
      </c>
      <c r="D55" s="374"/>
      <c r="E55" s="375">
        <v>0</v>
      </c>
      <c r="F55" s="375">
        <v>0</v>
      </c>
      <c r="G55" s="542">
        <v>0</v>
      </c>
      <c r="H55" s="543">
        <v>0</v>
      </c>
      <c r="I55" s="543">
        <v>0</v>
      </c>
      <c r="J55" s="544">
        <v>0</v>
      </c>
    </row>
    <row r="56" spans="1:10" ht="19.5" thickBot="1">
      <c r="A56" s="389">
        <v>130</v>
      </c>
      <c r="B56" s="447" t="s">
        <v>313</v>
      </c>
      <c r="C56" s="448" t="s">
        <v>148</v>
      </c>
      <c r="D56" s="448"/>
      <c r="E56" s="449">
        <v>0</v>
      </c>
      <c r="F56" s="449">
        <v>0</v>
      </c>
      <c r="G56" s="545">
        <v>0</v>
      </c>
      <c r="H56" s="546">
        <v>0</v>
      </c>
      <c r="I56" s="450">
        <v>0</v>
      </c>
      <c r="J56" s="547">
        <v>0</v>
      </c>
    </row>
    <row r="57" spans="1:10" ht="16.5" thickTop="1">
      <c r="A57" s="389">
        <v>135</v>
      </c>
      <c r="B57" s="427" t="s">
        <v>314</v>
      </c>
      <c r="C57" s="428" t="s">
        <v>611</v>
      </c>
      <c r="D57" s="427"/>
      <c r="E57" s="443">
        <v>0</v>
      </c>
      <c r="F57" s="443">
        <v>0</v>
      </c>
      <c r="G57" s="548">
        <v>0</v>
      </c>
      <c r="H57" s="549">
        <v>0</v>
      </c>
      <c r="I57" s="549">
        <v>0</v>
      </c>
      <c r="J57" s="550">
        <v>0</v>
      </c>
    </row>
    <row r="58" spans="1:10" ht="15.75">
      <c r="A58" s="389">
        <v>140</v>
      </c>
      <c r="B58" s="418" t="s">
        <v>556</v>
      </c>
      <c r="C58" s="399" t="s">
        <v>149</v>
      </c>
      <c r="D58" s="418"/>
      <c r="E58" s="439">
        <v>0</v>
      </c>
      <c r="F58" s="439">
        <v>0</v>
      </c>
      <c r="G58" s="551">
        <v>0</v>
      </c>
      <c r="H58" s="552">
        <v>0</v>
      </c>
      <c r="I58" s="552">
        <v>0</v>
      </c>
      <c r="J58" s="553">
        <v>0</v>
      </c>
    </row>
    <row r="59" spans="1:10" ht="15.75">
      <c r="A59" s="389">
        <v>145</v>
      </c>
      <c r="B59" s="419" t="s">
        <v>11</v>
      </c>
      <c r="C59" s="419" t="s">
        <v>19</v>
      </c>
      <c r="D59" s="421"/>
      <c r="E59" s="440">
        <v>0</v>
      </c>
      <c r="F59" s="440">
        <v>0</v>
      </c>
      <c r="G59" s="554">
        <v>0</v>
      </c>
      <c r="H59" s="555">
        <v>0</v>
      </c>
      <c r="I59" s="555">
        <v>0</v>
      </c>
      <c r="J59" s="556">
        <v>0</v>
      </c>
    </row>
    <row r="60" spans="1:10" ht="15.75">
      <c r="A60" s="389">
        <v>150</v>
      </c>
      <c r="B60" s="444" t="s">
        <v>613</v>
      </c>
      <c r="C60" s="444" t="s">
        <v>9</v>
      </c>
      <c r="D60" s="445"/>
      <c r="E60" s="446">
        <v>0</v>
      </c>
      <c r="F60" s="446">
        <v>0</v>
      </c>
      <c r="G60" s="557">
        <v>0</v>
      </c>
      <c r="H60" s="558">
        <v>0</v>
      </c>
      <c r="I60" s="558">
        <v>0</v>
      </c>
      <c r="J60" s="559">
        <v>0</v>
      </c>
    </row>
    <row r="61" spans="1:10" ht="15.75" customHeight="1" hidden="1" thickBot="1">
      <c r="A61" s="389">
        <v>160</v>
      </c>
      <c r="B61" s="441"/>
      <c r="C61" s="442"/>
      <c r="D61" s="427"/>
      <c r="E61" s="443"/>
      <c r="F61" s="443">
        <v>0</v>
      </c>
      <c r="G61" s="548"/>
      <c r="H61" s="549"/>
      <c r="I61" s="549"/>
      <c r="J61" s="550"/>
    </row>
    <row r="62" spans="1:10" ht="15.75">
      <c r="A62" s="593">
        <v>162</v>
      </c>
      <c r="B62" s="420" t="s">
        <v>866</v>
      </c>
      <c r="C62" s="392" t="s">
        <v>535</v>
      </c>
      <c r="D62" s="420"/>
      <c r="E62" s="393">
        <v>0</v>
      </c>
      <c r="F62" s="393">
        <v>0</v>
      </c>
      <c r="G62" s="527">
        <v>0</v>
      </c>
      <c r="H62" s="528">
        <v>0</v>
      </c>
      <c r="I62" s="528">
        <v>0</v>
      </c>
      <c r="J62" s="529">
        <v>0</v>
      </c>
    </row>
    <row r="63" spans="1:10" ht="19.5" thickBot="1">
      <c r="A63" s="389">
        <v>165</v>
      </c>
      <c r="B63" s="357" t="s">
        <v>1623</v>
      </c>
      <c r="C63" s="358" t="s">
        <v>42</v>
      </c>
      <c r="D63" s="359"/>
      <c r="E63" s="360">
        <v>0</v>
      </c>
      <c r="F63" s="360">
        <v>0</v>
      </c>
      <c r="G63" s="560">
        <v>0</v>
      </c>
      <c r="H63" s="561">
        <v>0</v>
      </c>
      <c r="I63" s="561">
        <v>0</v>
      </c>
      <c r="J63" s="562">
        <v>0</v>
      </c>
    </row>
    <row r="64" spans="1:10" ht="19.5" thickTop="1">
      <c r="A64" s="389">
        <v>175</v>
      </c>
      <c r="B64" s="470" t="s">
        <v>1078</v>
      </c>
      <c r="C64" s="471"/>
      <c r="D64" s="471"/>
      <c r="E64" s="483">
        <v>0</v>
      </c>
      <c r="F64" s="483">
        <v>0</v>
      </c>
      <c r="G64" s="563">
        <v>0</v>
      </c>
      <c r="H64" s="564">
        <v>0</v>
      </c>
      <c r="I64" s="564">
        <v>0</v>
      </c>
      <c r="J64" s="565">
        <v>0</v>
      </c>
    </row>
    <row r="65" spans="1:10" ht="12" customHeight="1" hidden="1" thickTop="1">
      <c r="A65" s="389">
        <v>180</v>
      </c>
      <c r="B65" s="604">
        <v>0</v>
      </c>
      <c r="C65" s="605"/>
      <c r="D65" s="605"/>
      <c r="E65" s="606">
        <v>0</v>
      </c>
      <c r="F65" s="606">
        <v>0</v>
      </c>
      <c r="G65" s="607">
        <v>0</v>
      </c>
      <c r="H65" s="607">
        <v>0</v>
      </c>
      <c r="I65" s="607">
        <v>0</v>
      </c>
      <c r="J65" s="608">
        <v>0</v>
      </c>
    </row>
    <row r="66" spans="1:10" ht="19.5" thickBot="1">
      <c r="A66" s="389">
        <v>185</v>
      </c>
      <c r="B66" s="400" t="s">
        <v>43</v>
      </c>
      <c r="C66" s="469" t="s">
        <v>557</v>
      </c>
      <c r="D66" s="469"/>
      <c r="E66" s="484">
        <v>0</v>
      </c>
      <c r="F66" s="484">
        <v>0</v>
      </c>
      <c r="G66" s="566">
        <v>0</v>
      </c>
      <c r="H66" s="567">
        <v>0</v>
      </c>
      <c r="I66" s="567">
        <v>0</v>
      </c>
      <c r="J66" s="568">
        <v>0</v>
      </c>
    </row>
    <row r="67" spans="1:10" ht="16.5" customHeight="1" hidden="1" thickTop="1">
      <c r="A67" s="389">
        <v>190</v>
      </c>
      <c r="B67" s="376"/>
      <c r="C67" s="376"/>
      <c r="D67" s="376"/>
      <c r="E67" s="377"/>
      <c r="F67" s="465">
        <v>0</v>
      </c>
      <c r="G67" s="569"/>
      <c r="H67" s="570"/>
      <c r="I67" s="570"/>
      <c r="J67" s="571"/>
    </row>
    <row r="68" spans="1:10" ht="16.5" thickTop="1">
      <c r="A68" s="594">
        <v>195</v>
      </c>
      <c r="B68" s="421" t="s">
        <v>558</v>
      </c>
      <c r="C68" s="419" t="s">
        <v>576</v>
      </c>
      <c r="D68" s="421"/>
      <c r="E68" s="440">
        <v>0</v>
      </c>
      <c r="F68" s="440">
        <v>0</v>
      </c>
      <c r="G68" s="554">
        <v>0</v>
      </c>
      <c r="H68" s="555">
        <v>0</v>
      </c>
      <c r="I68" s="555">
        <v>0</v>
      </c>
      <c r="J68" s="556">
        <v>0</v>
      </c>
    </row>
    <row r="69" spans="1:10" ht="15.75">
      <c r="A69" s="595">
        <v>200</v>
      </c>
      <c r="B69" s="453" t="s">
        <v>559</v>
      </c>
      <c r="C69" s="453" t="s">
        <v>20</v>
      </c>
      <c r="D69" s="453"/>
      <c r="E69" s="454">
        <v>0</v>
      </c>
      <c r="F69" s="454">
        <v>0</v>
      </c>
      <c r="G69" s="572">
        <v>0</v>
      </c>
      <c r="H69" s="573">
        <v>0</v>
      </c>
      <c r="I69" s="573">
        <v>0</v>
      </c>
      <c r="J69" s="574">
        <v>0</v>
      </c>
    </row>
    <row r="70" spans="1:10" ht="15.75">
      <c r="A70" s="595">
        <v>205</v>
      </c>
      <c r="B70" s="455" t="s">
        <v>560</v>
      </c>
      <c r="C70" s="455" t="s">
        <v>21</v>
      </c>
      <c r="D70" s="455"/>
      <c r="E70" s="456">
        <v>0</v>
      </c>
      <c r="F70" s="456">
        <v>0</v>
      </c>
      <c r="G70" s="575">
        <v>0</v>
      </c>
      <c r="H70" s="576">
        <v>0</v>
      </c>
      <c r="I70" s="576">
        <v>0</v>
      </c>
      <c r="J70" s="577">
        <v>0</v>
      </c>
    </row>
    <row r="71" spans="1:10" ht="15.75">
      <c r="A71" s="595">
        <v>210</v>
      </c>
      <c r="B71" s="455" t="s">
        <v>561</v>
      </c>
      <c r="C71" s="455" t="s">
        <v>536</v>
      </c>
      <c r="D71" s="455"/>
      <c r="E71" s="456">
        <v>0</v>
      </c>
      <c r="F71" s="456">
        <v>0</v>
      </c>
      <c r="G71" s="575">
        <v>0</v>
      </c>
      <c r="H71" s="576">
        <v>0</v>
      </c>
      <c r="I71" s="576">
        <v>0</v>
      </c>
      <c r="J71" s="577">
        <v>0</v>
      </c>
    </row>
    <row r="72" spans="1:10" ht="15.75">
      <c r="A72" s="595">
        <v>215</v>
      </c>
      <c r="B72" s="455" t="s">
        <v>1091</v>
      </c>
      <c r="C72" s="455" t="s">
        <v>537</v>
      </c>
      <c r="D72" s="455"/>
      <c r="E72" s="456">
        <v>0</v>
      </c>
      <c r="F72" s="456">
        <v>0</v>
      </c>
      <c r="G72" s="575">
        <v>0</v>
      </c>
      <c r="H72" s="576">
        <v>0</v>
      </c>
      <c r="I72" s="576">
        <v>0</v>
      </c>
      <c r="J72" s="577">
        <v>0</v>
      </c>
    </row>
    <row r="73" spans="1:10" ht="15.75">
      <c r="A73" s="595">
        <v>220</v>
      </c>
      <c r="B73" s="455" t="s">
        <v>562</v>
      </c>
      <c r="C73" s="455" t="s">
        <v>22</v>
      </c>
      <c r="D73" s="455"/>
      <c r="E73" s="456">
        <v>0</v>
      </c>
      <c r="F73" s="456">
        <v>0</v>
      </c>
      <c r="G73" s="575">
        <v>0</v>
      </c>
      <c r="H73" s="576">
        <v>0</v>
      </c>
      <c r="I73" s="576">
        <v>0</v>
      </c>
      <c r="J73" s="577">
        <v>0</v>
      </c>
    </row>
    <row r="74" spans="1:10" ht="15.75">
      <c r="A74" s="595">
        <v>230</v>
      </c>
      <c r="B74" s="457" t="s">
        <v>33</v>
      </c>
      <c r="C74" s="457" t="s">
        <v>23</v>
      </c>
      <c r="D74" s="457"/>
      <c r="E74" s="456">
        <v>0</v>
      </c>
      <c r="F74" s="456">
        <v>0</v>
      </c>
      <c r="G74" s="575">
        <v>0</v>
      </c>
      <c r="H74" s="576">
        <v>0</v>
      </c>
      <c r="I74" s="576">
        <v>0</v>
      </c>
      <c r="J74" s="577">
        <v>0</v>
      </c>
    </row>
    <row r="75" spans="1:10" ht="15.75">
      <c r="A75" s="595">
        <v>235</v>
      </c>
      <c r="B75" s="458" t="s">
        <v>564</v>
      </c>
      <c r="C75" s="458" t="s">
        <v>24</v>
      </c>
      <c r="D75" s="458"/>
      <c r="E75" s="459">
        <v>0</v>
      </c>
      <c r="F75" s="459">
        <v>0</v>
      </c>
      <c r="G75" s="578">
        <v>0</v>
      </c>
      <c r="H75" s="579">
        <v>0</v>
      </c>
      <c r="I75" s="579">
        <v>0</v>
      </c>
      <c r="J75" s="580">
        <v>0</v>
      </c>
    </row>
    <row r="76" spans="1:10" ht="15.75">
      <c r="A76" s="595">
        <v>240</v>
      </c>
      <c r="B76" s="427" t="s">
        <v>563</v>
      </c>
      <c r="C76" s="428" t="s">
        <v>538</v>
      </c>
      <c r="D76" s="427"/>
      <c r="E76" s="443">
        <v>0</v>
      </c>
      <c r="F76" s="443">
        <v>0</v>
      </c>
      <c r="G76" s="548">
        <v>0</v>
      </c>
      <c r="H76" s="549">
        <v>0</v>
      </c>
      <c r="I76" s="549">
        <v>0</v>
      </c>
      <c r="J76" s="550">
        <v>0</v>
      </c>
    </row>
    <row r="77" spans="1:10" ht="15.75">
      <c r="A77" s="595">
        <v>245</v>
      </c>
      <c r="B77" s="421" t="s">
        <v>565</v>
      </c>
      <c r="C77" s="419" t="s">
        <v>577</v>
      </c>
      <c r="D77" s="421"/>
      <c r="E77" s="440">
        <v>0</v>
      </c>
      <c r="F77" s="440">
        <v>0</v>
      </c>
      <c r="G77" s="554">
        <v>0</v>
      </c>
      <c r="H77" s="555">
        <v>0</v>
      </c>
      <c r="I77" s="555">
        <v>0</v>
      </c>
      <c r="J77" s="556">
        <v>0</v>
      </c>
    </row>
    <row r="78" spans="1:10" ht="15.75">
      <c r="A78" s="595">
        <v>250</v>
      </c>
      <c r="B78" s="453" t="s">
        <v>566</v>
      </c>
      <c r="C78" s="453" t="s">
        <v>25</v>
      </c>
      <c r="D78" s="453"/>
      <c r="E78" s="454">
        <v>0</v>
      </c>
      <c r="F78" s="454">
        <v>0</v>
      </c>
      <c r="G78" s="572">
        <v>0</v>
      </c>
      <c r="H78" s="573">
        <v>0</v>
      </c>
      <c r="I78" s="573">
        <v>0</v>
      </c>
      <c r="J78" s="574">
        <v>0</v>
      </c>
    </row>
    <row r="79" spans="1:10" ht="15.75">
      <c r="A79" s="595">
        <v>260</v>
      </c>
      <c r="B79" s="455" t="s">
        <v>567</v>
      </c>
      <c r="C79" s="455" t="s">
        <v>26</v>
      </c>
      <c r="D79" s="455"/>
      <c r="E79" s="456">
        <v>0</v>
      </c>
      <c r="F79" s="456">
        <v>0</v>
      </c>
      <c r="G79" s="575">
        <v>0</v>
      </c>
      <c r="H79" s="576">
        <v>0</v>
      </c>
      <c r="I79" s="576">
        <v>0</v>
      </c>
      <c r="J79" s="577">
        <v>0</v>
      </c>
    </row>
    <row r="80" spans="1:10" ht="15.75">
      <c r="A80" s="595">
        <v>265</v>
      </c>
      <c r="B80" s="455" t="s">
        <v>1080</v>
      </c>
      <c r="C80" s="455" t="s">
        <v>27</v>
      </c>
      <c r="D80" s="455"/>
      <c r="E80" s="456">
        <v>0</v>
      </c>
      <c r="F80" s="456">
        <v>0</v>
      </c>
      <c r="G80" s="575">
        <v>0</v>
      </c>
      <c r="H80" s="576">
        <v>0</v>
      </c>
      <c r="I80" s="576">
        <v>0</v>
      </c>
      <c r="J80" s="577">
        <v>0</v>
      </c>
    </row>
    <row r="81" spans="1:10" ht="15.75" customHeight="1" hidden="1">
      <c r="A81" s="595"/>
      <c r="B81" s="455"/>
      <c r="C81" s="455"/>
      <c r="D81" s="455"/>
      <c r="E81" s="456"/>
      <c r="F81" s="456">
        <v>0</v>
      </c>
      <c r="G81" s="575"/>
      <c r="H81" s="576"/>
      <c r="I81" s="576"/>
      <c r="J81" s="577"/>
    </row>
    <row r="82" spans="1:10" ht="15.75">
      <c r="A82" s="595">
        <v>270</v>
      </c>
      <c r="B82" s="455" t="s">
        <v>610</v>
      </c>
      <c r="C82" s="455" t="s">
        <v>28</v>
      </c>
      <c r="D82" s="455"/>
      <c r="E82" s="456">
        <v>0</v>
      </c>
      <c r="F82" s="456">
        <v>0</v>
      </c>
      <c r="G82" s="575">
        <v>0</v>
      </c>
      <c r="H82" s="576">
        <v>0</v>
      </c>
      <c r="I82" s="576">
        <v>0</v>
      </c>
      <c r="J82" s="577">
        <v>0</v>
      </c>
    </row>
    <row r="83" spans="1:10" ht="15.75">
      <c r="A83" s="595">
        <v>275</v>
      </c>
      <c r="B83" s="460" t="s">
        <v>609</v>
      </c>
      <c r="C83" s="460" t="s">
        <v>29</v>
      </c>
      <c r="D83" s="460"/>
      <c r="E83" s="459">
        <v>0</v>
      </c>
      <c r="F83" s="459">
        <v>0</v>
      </c>
      <c r="G83" s="578">
        <v>0</v>
      </c>
      <c r="H83" s="579">
        <v>0</v>
      </c>
      <c r="I83" s="579">
        <v>0</v>
      </c>
      <c r="J83" s="580">
        <v>0</v>
      </c>
    </row>
    <row r="84" spans="1:10" ht="15.75">
      <c r="A84" s="595">
        <v>280</v>
      </c>
      <c r="B84" s="427" t="s">
        <v>1117</v>
      </c>
      <c r="C84" s="428" t="s">
        <v>539</v>
      </c>
      <c r="D84" s="427"/>
      <c r="E84" s="443">
        <v>0</v>
      </c>
      <c r="F84" s="443">
        <v>0</v>
      </c>
      <c r="G84" s="548">
        <v>0</v>
      </c>
      <c r="H84" s="549">
        <v>0</v>
      </c>
      <c r="I84" s="549">
        <v>0</v>
      </c>
      <c r="J84" s="550">
        <v>0</v>
      </c>
    </row>
    <row r="85" spans="1:10" ht="15.75">
      <c r="A85" s="595">
        <v>285</v>
      </c>
      <c r="B85" s="418" t="s">
        <v>1081</v>
      </c>
      <c r="C85" s="399" t="s">
        <v>540</v>
      </c>
      <c r="D85" s="418"/>
      <c r="E85" s="439">
        <v>0</v>
      </c>
      <c r="F85" s="439">
        <v>0</v>
      </c>
      <c r="G85" s="551">
        <v>0</v>
      </c>
      <c r="H85" s="552">
        <v>0</v>
      </c>
      <c r="I85" s="552">
        <v>0</v>
      </c>
      <c r="J85" s="553">
        <v>0</v>
      </c>
    </row>
    <row r="86" spans="1:10" ht="15.75">
      <c r="A86" s="595">
        <v>290</v>
      </c>
      <c r="B86" s="421" t="s">
        <v>546</v>
      </c>
      <c r="C86" s="419" t="s">
        <v>888</v>
      </c>
      <c r="D86" s="421"/>
      <c r="E86" s="440">
        <v>0</v>
      </c>
      <c r="F86" s="440">
        <v>-11786684</v>
      </c>
      <c r="G86" s="554">
        <v>-11785835</v>
      </c>
      <c r="H86" s="555">
        <v>0</v>
      </c>
      <c r="I86" s="555">
        <v>-849</v>
      </c>
      <c r="J86" s="556">
        <v>0</v>
      </c>
    </row>
    <row r="87" spans="1:10" ht="15.75">
      <c r="A87" s="595">
        <v>295</v>
      </c>
      <c r="B87" s="453" t="s">
        <v>545</v>
      </c>
      <c r="C87" s="453" t="s">
        <v>889</v>
      </c>
      <c r="D87" s="461"/>
      <c r="E87" s="454">
        <v>0</v>
      </c>
      <c r="F87" s="454">
        <v>0</v>
      </c>
      <c r="G87" s="572">
        <v>0</v>
      </c>
      <c r="H87" s="573">
        <v>0</v>
      </c>
      <c r="I87" s="573">
        <v>0</v>
      </c>
      <c r="J87" s="574">
        <v>0</v>
      </c>
    </row>
    <row r="88" spans="1:10" ht="15.75">
      <c r="A88" s="595">
        <v>300</v>
      </c>
      <c r="B88" s="460" t="s">
        <v>569</v>
      </c>
      <c r="C88" s="460" t="s">
        <v>316</v>
      </c>
      <c r="D88" s="462"/>
      <c r="E88" s="459">
        <v>0</v>
      </c>
      <c r="F88" s="459">
        <v>-11786684</v>
      </c>
      <c r="G88" s="578">
        <v>-11785835</v>
      </c>
      <c r="H88" s="579">
        <v>0</v>
      </c>
      <c r="I88" s="579">
        <v>-849</v>
      </c>
      <c r="J88" s="580">
        <v>0</v>
      </c>
    </row>
    <row r="89" spans="1:10" ht="15.75">
      <c r="A89" s="595">
        <v>310</v>
      </c>
      <c r="B89" s="427" t="s">
        <v>867</v>
      </c>
      <c r="C89" s="428" t="s">
        <v>541</v>
      </c>
      <c r="D89" s="452"/>
      <c r="E89" s="443">
        <v>0</v>
      </c>
      <c r="F89" s="443">
        <v>0</v>
      </c>
      <c r="G89" s="548">
        <v>0</v>
      </c>
      <c r="H89" s="549">
        <v>0</v>
      </c>
      <c r="I89" s="549">
        <v>0</v>
      </c>
      <c r="J89" s="550">
        <v>0</v>
      </c>
    </row>
    <row r="90" spans="1:10" ht="15.75">
      <c r="A90" s="595">
        <v>320</v>
      </c>
      <c r="B90" s="418" t="s">
        <v>544</v>
      </c>
      <c r="C90" s="399" t="s">
        <v>30</v>
      </c>
      <c r="D90" s="418"/>
      <c r="E90" s="439">
        <v>0</v>
      </c>
      <c r="F90" s="439">
        <v>34611945</v>
      </c>
      <c r="G90" s="551">
        <v>34611945</v>
      </c>
      <c r="H90" s="552">
        <v>0</v>
      </c>
      <c r="I90" s="552">
        <v>0</v>
      </c>
      <c r="J90" s="553">
        <v>0</v>
      </c>
    </row>
    <row r="91" spans="1:10" ht="15.75">
      <c r="A91" s="595">
        <v>330</v>
      </c>
      <c r="B91" s="451" t="s">
        <v>543</v>
      </c>
      <c r="C91" s="451" t="s">
        <v>31</v>
      </c>
      <c r="D91" s="451"/>
      <c r="E91" s="411">
        <v>0</v>
      </c>
      <c r="F91" s="411">
        <v>-23447991</v>
      </c>
      <c r="G91" s="515">
        <v>-23447991</v>
      </c>
      <c r="H91" s="516">
        <v>0</v>
      </c>
      <c r="I91" s="516">
        <v>0</v>
      </c>
      <c r="J91" s="517">
        <v>0</v>
      </c>
    </row>
    <row r="92" spans="1:10" ht="15.75">
      <c r="A92" s="595">
        <v>335</v>
      </c>
      <c r="B92" s="399" t="s">
        <v>542</v>
      </c>
      <c r="C92" s="399" t="s">
        <v>32</v>
      </c>
      <c r="D92" s="451"/>
      <c r="E92" s="411">
        <v>0</v>
      </c>
      <c r="F92" s="411">
        <v>0</v>
      </c>
      <c r="G92" s="515">
        <v>0</v>
      </c>
      <c r="H92" s="516">
        <v>0</v>
      </c>
      <c r="I92" s="516">
        <v>0</v>
      </c>
      <c r="J92" s="517">
        <v>0</v>
      </c>
    </row>
    <row r="93" spans="1:10" ht="15.75">
      <c r="A93" s="595">
        <v>340</v>
      </c>
      <c r="B93" s="399" t="s">
        <v>38</v>
      </c>
      <c r="C93" s="399" t="s">
        <v>39</v>
      </c>
      <c r="D93" s="399"/>
      <c r="E93" s="411">
        <v>0</v>
      </c>
      <c r="F93" s="411">
        <v>2196430</v>
      </c>
      <c r="G93" s="515">
        <v>2196430</v>
      </c>
      <c r="H93" s="516">
        <v>0</v>
      </c>
      <c r="I93" s="516">
        <v>0</v>
      </c>
      <c r="J93" s="517">
        <v>0</v>
      </c>
    </row>
    <row r="94" spans="1:10" ht="15.75">
      <c r="A94" s="595">
        <v>345</v>
      </c>
      <c r="B94" s="399" t="s">
        <v>40</v>
      </c>
      <c r="C94" s="451" t="s">
        <v>41</v>
      </c>
      <c r="D94" s="399"/>
      <c r="E94" s="411">
        <v>0</v>
      </c>
      <c r="F94" s="411">
        <v>-1573700</v>
      </c>
      <c r="G94" s="515">
        <v>-1573700</v>
      </c>
      <c r="H94" s="516">
        <v>0</v>
      </c>
      <c r="I94" s="516">
        <v>0</v>
      </c>
      <c r="J94" s="517">
        <v>0</v>
      </c>
    </row>
    <row r="95" spans="1:10" ht="15.75">
      <c r="A95" s="595">
        <v>350</v>
      </c>
      <c r="B95" s="419" t="s">
        <v>1082</v>
      </c>
      <c r="C95" s="419" t="s">
        <v>570</v>
      </c>
      <c r="D95" s="419"/>
      <c r="E95" s="413">
        <v>0</v>
      </c>
      <c r="F95" s="413">
        <v>0</v>
      </c>
      <c r="G95" s="494">
        <v>-849</v>
      </c>
      <c r="H95" s="495">
        <v>0</v>
      </c>
      <c r="I95" s="495">
        <v>849</v>
      </c>
      <c r="J95" s="496">
        <v>0</v>
      </c>
    </row>
    <row r="96" spans="1:10" ht="16.5" thickBot="1">
      <c r="A96" s="596">
        <v>355</v>
      </c>
      <c r="B96" s="463" t="s">
        <v>647</v>
      </c>
      <c r="C96" s="463" t="s">
        <v>646</v>
      </c>
      <c r="D96" s="463"/>
      <c r="E96" s="464">
        <v>0</v>
      </c>
      <c r="F96" s="464">
        <v>0</v>
      </c>
      <c r="G96" s="581">
        <v>0</v>
      </c>
      <c r="H96" s="582">
        <v>0</v>
      </c>
      <c r="I96" s="582">
        <v>0</v>
      </c>
      <c r="J96" s="583">
        <v>0</v>
      </c>
    </row>
    <row r="97" spans="2:10" ht="16.5" customHeight="1" hidden="1" thickBot="1">
      <c r="B97" s="378" t="s">
        <v>522</v>
      </c>
      <c r="C97" s="378"/>
      <c r="D97" s="378"/>
      <c r="E97" s="379"/>
      <c r="F97" s="379"/>
      <c r="G97" s="379"/>
      <c r="H97" s="379"/>
      <c r="I97" s="379"/>
      <c r="J97" s="379"/>
    </row>
    <row r="98" spans="2:10" ht="16.5" customHeight="1" hidden="1" thickBot="1">
      <c r="B98" s="378" t="s">
        <v>523</v>
      </c>
      <c r="C98" s="378"/>
      <c r="D98" s="378"/>
      <c r="E98" s="379"/>
      <c r="F98" s="379"/>
      <c r="G98" s="379"/>
      <c r="H98" s="379"/>
      <c r="I98" s="379"/>
      <c r="J98" s="379"/>
    </row>
    <row r="99" spans="2:10" ht="16.5" customHeight="1" hidden="1" thickBot="1">
      <c r="B99" s="378" t="s">
        <v>524</v>
      </c>
      <c r="C99" s="378"/>
      <c r="D99" s="378"/>
      <c r="E99" s="379"/>
      <c r="F99" s="379"/>
      <c r="G99" s="379"/>
      <c r="H99" s="379"/>
      <c r="I99" s="379"/>
      <c r="J99" s="380"/>
    </row>
    <row r="100" spans="2:10" ht="16.5" customHeight="1" hidden="1" thickBot="1">
      <c r="B100" s="381" t="s">
        <v>525</v>
      </c>
      <c r="C100" s="382"/>
      <c r="D100" s="382"/>
      <c r="E100" s="379"/>
      <c r="F100" s="379"/>
      <c r="G100" s="379"/>
      <c r="H100" s="379"/>
      <c r="I100" s="379"/>
      <c r="J100" s="380"/>
    </row>
    <row r="101" spans="2:10" ht="16.5" customHeight="1" hidden="1" thickBot="1">
      <c r="B101" s="381"/>
      <c r="C101" s="381"/>
      <c r="D101" s="381"/>
      <c r="E101" s="383"/>
      <c r="F101" s="383"/>
      <c r="G101" s="383"/>
      <c r="H101" s="383"/>
      <c r="I101" s="383"/>
      <c r="J101" s="383"/>
    </row>
    <row r="102" spans="2:10" ht="16.5" customHeight="1" hidden="1" thickBot="1">
      <c r="B102" s="382" t="s">
        <v>526</v>
      </c>
      <c r="C102" s="382"/>
      <c r="D102" s="382"/>
      <c r="E102" s="383"/>
      <c r="F102" s="383"/>
      <c r="G102" s="383"/>
      <c r="H102" s="383"/>
      <c r="I102" s="383"/>
      <c r="J102" s="383"/>
    </row>
    <row r="103" spans="2:10" ht="16.5" customHeight="1" hidden="1" thickBot="1">
      <c r="B103" s="378" t="s">
        <v>524</v>
      </c>
      <c r="C103" s="378"/>
      <c r="D103" s="378"/>
      <c r="E103" s="383"/>
      <c r="F103" s="384"/>
      <c r="G103" s="384"/>
      <c r="H103" s="384"/>
      <c r="I103" s="383"/>
      <c r="J103" s="383"/>
    </row>
    <row r="104" spans="2:10" ht="16.5" customHeight="1" hidden="1" thickBot="1">
      <c r="B104" s="968" t="s">
        <v>525</v>
      </c>
      <c r="C104" s="381"/>
      <c r="D104" s="381"/>
      <c r="E104" s="383"/>
      <c r="F104" s="384"/>
      <c r="G104" s="384"/>
      <c r="H104" s="384"/>
      <c r="I104" s="383"/>
      <c r="J104" s="383"/>
    </row>
    <row r="105" spans="2:10" ht="15.75">
      <c r="B105" s="969">
        <v>0</v>
      </c>
      <c r="C105" s="609"/>
      <c r="D105" s="609"/>
      <c r="E105" s="610">
        <v>0</v>
      </c>
      <c r="F105" s="610">
        <v>0</v>
      </c>
      <c r="G105" s="611">
        <v>0</v>
      </c>
      <c r="H105" s="611">
        <v>0</v>
      </c>
      <c r="I105" s="611">
        <v>0</v>
      </c>
      <c r="J105" s="611">
        <v>0</v>
      </c>
    </row>
    <row r="106" spans="2:9" ht="15.75">
      <c r="B106" s="385"/>
      <c r="C106" s="385"/>
      <c r="D106" s="385"/>
      <c r="E106" s="386"/>
      <c r="F106" s="616"/>
      <c r="G106" s="613"/>
      <c r="H106" s="372"/>
      <c r="I106" s="372"/>
    </row>
    <row r="107" spans="2:10" ht="19.5" customHeight="1">
      <c r="B107" s="829">
        <v>0</v>
      </c>
      <c r="C107" s="385"/>
      <c r="D107" s="385"/>
      <c r="E107" s="617"/>
      <c r="F107" s="278"/>
      <c r="G107" s="830" t="s">
        <v>1619</v>
      </c>
      <c r="H107" s="830">
        <v>0</v>
      </c>
      <c r="I107" s="831"/>
      <c r="J107" s="879" t="s">
        <v>1624</v>
      </c>
    </row>
    <row r="108" spans="2:10" ht="15.75">
      <c r="B108" s="621" t="s">
        <v>1095</v>
      </c>
      <c r="C108" s="832"/>
      <c r="D108" s="832"/>
      <c r="E108" s="833"/>
      <c r="F108" s="833"/>
      <c r="G108" s="979" t="s">
        <v>1094</v>
      </c>
      <c r="H108" s="979"/>
      <c r="I108" s="834"/>
      <c r="J108" s="622" t="s">
        <v>1093</v>
      </c>
    </row>
    <row r="109" spans="2:10" ht="17.25" customHeight="1">
      <c r="B109" s="614" t="s">
        <v>1086</v>
      </c>
      <c r="C109" s="389"/>
      <c r="D109" s="389"/>
      <c r="E109" s="875"/>
      <c r="F109" s="835"/>
      <c r="G109" s="372"/>
      <c r="H109" s="372"/>
      <c r="I109" s="372"/>
      <c r="J109" s="372"/>
    </row>
    <row r="110" spans="2:10" ht="17.25" customHeight="1">
      <c r="B110" s="831"/>
      <c r="C110" s="387"/>
      <c r="D110" s="385"/>
      <c r="E110" s="970" t="s">
        <v>1620</v>
      </c>
      <c r="F110" s="970"/>
      <c r="G110" s="372"/>
      <c r="H110" s="372"/>
      <c r="I110" s="372"/>
      <c r="J110" s="372"/>
    </row>
    <row r="111" spans="2:10" ht="19.5" customHeight="1">
      <c r="B111" s="389"/>
      <c r="E111" s="372"/>
      <c r="F111" s="372"/>
      <c r="G111" s="372"/>
      <c r="H111" s="372"/>
      <c r="I111" s="372"/>
      <c r="J111" s="372"/>
    </row>
    <row r="112" spans="5:10" ht="15.75" customHeight="1">
      <c r="E112" s="372"/>
      <c r="F112" s="372"/>
      <c r="G112" s="372"/>
      <c r="H112" s="372"/>
      <c r="I112" s="372"/>
      <c r="J112" s="372"/>
    </row>
    <row r="113" spans="2:10" ht="15">
      <c r="B113" s="615" t="s">
        <v>1077</v>
      </c>
      <c r="C113" s="385"/>
      <c r="D113" s="385"/>
      <c r="E113" s="835"/>
      <c r="F113" s="835"/>
      <c r="G113" s="372"/>
      <c r="H113" s="615" t="s">
        <v>1092</v>
      </c>
      <c r="I113" s="876"/>
      <c r="J113" s="836"/>
    </row>
    <row r="114" spans="5:10" ht="18" customHeight="1">
      <c r="E114" s="970" t="s">
        <v>1617</v>
      </c>
      <c r="F114" s="970"/>
      <c r="G114" s="837"/>
      <c r="H114" s="372"/>
      <c r="I114" s="970" t="s">
        <v>1618</v>
      </c>
      <c r="J114" s="970"/>
    </row>
    <row r="115" spans="1:10" ht="12.75">
      <c r="A115" s="597"/>
      <c r="B115" s="597"/>
      <c r="C115" s="597"/>
      <c r="D115" s="597"/>
      <c r="E115" s="598"/>
      <c r="F115" s="598"/>
      <c r="G115" s="598"/>
      <c r="H115" s="598"/>
      <c r="I115" s="598"/>
      <c r="J115" s="598"/>
    </row>
    <row r="116" spans="1:10" ht="12.75">
      <c r="A116" s="597"/>
      <c r="B116" s="597"/>
      <c r="C116" s="597"/>
      <c r="D116" s="597"/>
      <c r="E116" s="598"/>
      <c r="F116" s="598"/>
      <c r="G116" s="598"/>
      <c r="H116" s="598"/>
      <c r="I116" s="598"/>
      <c r="J116" s="598"/>
    </row>
    <row r="117" spans="1:10" ht="12.75">
      <c r="A117" s="597"/>
      <c r="B117" s="597"/>
      <c r="C117" s="597"/>
      <c r="D117" s="597"/>
      <c r="E117" s="598"/>
      <c r="F117" s="598"/>
      <c r="G117" s="598"/>
      <c r="H117" s="598"/>
      <c r="I117" s="598"/>
      <c r="J117" s="598"/>
    </row>
    <row r="118" spans="1:10" ht="12.75">
      <c r="A118" s="597"/>
      <c r="B118" s="597"/>
      <c r="C118" s="597"/>
      <c r="D118" s="597"/>
      <c r="E118" s="598"/>
      <c r="F118" s="598"/>
      <c r="G118" s="598"/>
      <c r="H118" s="598"/>
      <c r="I118" s="598"/>
      <c r="J118" s="598"/>
    </row>
    <row r="119" spans="1:10" ht="12.75">
      <c r="A119" s="597"/>
      <c r="B119" s="597"/>
      <c r="C119" s="597"/>
      <c r="D119" s="597"/>
      <c r="E119" s="598"/>
      <c r="F119" s="598"/>
      <c r="G119" s="598"/>
      <c r="H119" s="598"/>
      <c r="I119" s="598"/>
      <c r="J119" s="598"/>
    </row>
    <row r="120" spans="1:10" ht="12.75">
      <c r="A120" s="597"/>
      <c r="B120" s="597"/>
      <c r="C120" s="597"/>
      <c r="D120" s="597"/>
      <c r="E120" s="598"/>
      <c r="F120" s="598"/>
      <c r="G120" s="598"/>
      <c r="H120" s="598"/>
      <c r="I120" s="598"/>
      <c r="J120" s="598"/>
    </row>
    <row r="121" spans="1:10" ht="12.75">
      <c r="A121" s="597"/>
      <c r="B121" s="597"/>
      <c r="C121" s="597"/>
      <c r="D121" s="597"/>
      <c r="E121" s="598"/>
      <c r="F121" s="598"/>
      <c r="G121" s="598"/>
      <c r="H121" s="598"/>
      <c r="I121" s="598"/>
      <c r="J121" s="598"/>
    </row>
    <row r="122" spans="1:10" ht="12.75">
      <c r="A122" s="597"/>
      <c r="B122" s="597"/>
      <c r="C122" s="597"/>
      <c r="D122" s="597"/>
      <c r="E122" s="598"/>
      <c r="F122" s="598"/>
      <c r="G122" s="598"/>
      <c r="H122" s="598"/>
      <c r="I122" s="598"/>
      <c r="J122" s="598"/>
    </row>
    <row r="123" spans="1:10" ht="12.75">
      <c r="A123" s="597"/>
      <c r="B123" s="597"/>
      <c r="C123" s="597"/>
      <c r="D123" s="597"/>
      <c r="E123" s="598"/>
      <c r="F123" s="598"/>
      <c r="G123" s="598"/>
      <c r="H123" s="598"/>
      <c r="I123" s="598"/>
      <c r="J123" s="598"/>
    </row>
    <row r="124" spans="1:10" ht="12.75">
      <c r="A124" s="597"/>
      <c r="B124" s="597"/>
      <c r="C124" s="597"/>
      <c r="D124" s="597"/>
      <c r="E124" s="598"/>
      <c r="F124" s="598"/>
      <c r="G124" s="598"/>
      <c r="H124" s="598"/>
      <c r="I124" s="598"/>
      <c r="J124" s="598"/>
    </row>
    <row r="125" spans="1:10" ht="12.75">
      <c r="A125" s="597"/>
      <c r="B125" s="597"/>
      <c r="C125" s="597"/>
      <c r="D125" s="597"/>
      <c r="E125" s="598"/>
      <c r="F125" s="598"/>
      <c r="G125" s="598"/>
      <c r="H125" s="598"/>
      <c r="I125" s="598"/>
      <c r="J125" s="598"/>
    </row>
    <row r="126" spans="1:10" ht="12.75">
      <c r="A126" s="597"/>
      <c r="B126" s="597"/>
      <c r="C126" s="597"/>
      <c r="D126" s="597"/>
      <c r="E126" s="598"/>
      <c r="F126" s="598"/>
      <c r="G126" s="598"/>
      <c r="H126" s="598"/>
      <c r="I126" s="598"/>
      <c r="J126" s="598"/>
    </row>
    <row r="127" spans="1:10" ht="12.75">
      <c r="A127" s="597"/>
      <c r="B127" s="597"/>
      <c r="C127" s="597"/>
      <c r="D127" s="597"/>
      <c r="E127" s="598"/>
      <c r="F127" s="598"/>
      <c r="G127" s="598"/>
      <c r="H127" s="598"/>
      <c r="I127" s="598"/>
      <c r="J127" s="598"/>
    </row>
    <row r="128" spans="1:10" ht="12.75">
      <c r="A128" s="597"/>
      <c r="B128" s="597"/>
      <c r="C128" s="597"/>
      <c r="D128" s="597"/>
      <c r="E128" s="598"/>
      <c r="F128" s="598"/>
      <c r="G128" s="598"/>
      <c r="H128" s="598"/>
      <c r="I128" s="598"/>
      <c r="J128" s="598"/>
    </row>
    <row r="129" spans="1:10" ht="12.75">
      <c r="A129" s="597"/>
      <c r="B129" s="597"/>
      <c r="C129" s="597"/>
      <c r="D129" s="597"/>
      <c r="E129" s="598"/>
      <c r="F129" s="598"/>
      <c r="G129" s="598"/>
      <c r="H129" s="598"/>
      <c r="I129" s="598"/>
      <c r="J129" s="598"/>
    </row>
    <row r="130" spans="1:10" ht="12.75">
      <c r="A130" s="597"/>
      <c r="B130" s="597"/>
      <c r="C130" s="597"/>
      <c r="D130" s="597"/>
      <c r="E130" s="598"/>
      <c r="F130" s="598"/>
      <c r="G130" s="598"/>
      <c r="H130" s="598"/>
      <c r="I130" s="598"/>
      <c r="J130" s="598"/>
    </row>
    <row r="131" spans="1:10" ht="12.75">
      <c r="A131" s="597"/>
      <c r="B131" s="597"/>
      <c r="C131" s="597"/>
      <c r="D131" s="597"/>
      <c r="E131" s="598"/>
      <c r="F131" s="598"/>
      <c r="G131" s="598"/>
      <c r="H131" s="598"/>
      <c r="I131" s="598"/>
      <c r="J131" s="598"/>
    </row>
    <row r="132" spans="1:10" ht="12.75">
      <c r="A132" s="597"/>
      <c r="B132" s="597"/>
      <c r="C132" s="597"/>
      <c r="D132" s="597"/>
      <c r="E132" s="598"/>
      <c r="F132" s="598"/>
      <c r="G132" s="598"/>
      <c r="H132" s="598"/>
      <c r="I132" s="598"/>
      <c r="J132" s="598"/>
    </row>
    <row r="133" spans="1:10" ht="12.75">
      <c r="A133" s="597"/>
      <c r="B133" s="597"/>
      <c r="C133" s="597"/>
      <c r="D133" s="597"/>
      <c r="E133" s="598"/>
      <c r="F133" s="598"/>
      <c r="G133" s="598"/>
      <c r="H133" s="598"/>
      <c r="I133" s="598"/>
      <c r="J133" s="598"/>
    </row>
    <row r="134" spans="1:10" ht="12.75">
      <c r="A134" s="597"/>
      <c r="B134" s="597"/>
      <c r="C134" s="597"/>
      <c r="D134" s="597"/>
      <c r="E134" s="598"/>
      <c r="F134" s="598"/>
      <c r="G134" s="598"/>
      <c r="H134" s="598"/>
      <c r="I134" s="598"/>
      <c r="J134" s="598"/>
    </row>
    <row r="135" spans="1:10" ht="12.75">
      <c r="A135" s="597"/>
      <c r="B135" s="597"/>
      <c r="C135" s="597"/>
      <c r="D135" s="597"/>
      <c r="E135" s="598"/>
      <c r="F135" s="598"/>
      <c r="G135" s="598"/>
      <c r="H135" s="598"/>
      <c r="I135" s="598"/>
      <c r="J135" s="598"/>
    </row>
    <row r="136" spans="1:10" ht="12.75">
      <c r="A136" s="597"/>
      <c r="B136" s="597"/>
      <c r="C136" s="597"/>
      <c r="D136" s="597"/>
      <c r="E136" s="598"/>
      <c r="F136" s="598"/>
      <c r="G136" s="598"/>
      <c r="H136" s="598"/>
      <c r="I136" s="598"/>
      <c r="J136" s="598"/>
    </row>
    <row r="137" spans="1:10" ht="12.75">
      <c r="A137" s="597"/>
      <c r="B137" s="597"/>
      <c r="C137" s="597"/>
      <c r="D137" s="597"/>
      <c r="E137" s="598"/>
      <c r="F137" s="598"/>
      <c r="G137" s="598"/>
      <c r="H137" s="598"/>
      <c r="I137" s="598"/>
      <c r="J137" s="598"/>
    </row>
    <row r="138" spans="1:10" ht="12.75">
      <c r="A138" s="597"/>
      <c r="B138" s="597"/>
      <c r="C138" s="597"/>
      <c r="D138" s="597"/>
      <c r="E138" s="598"/>
      <c r="F138" s="598"/>
      <c r="G138" s="598"/>
      <c r="H138" s="598"/>
      <c r="I138" s="598"/>
      <c r="J138" s="598"/>
    </row>
    <row r="139" spans="1:10" ht="12.75">
      <c r="A139" s="597"/>
      <c r="B139" s="597"/>
      <c r="C139" s="597"/>
      <c r="D139" s="597"/>
      <c r="E139" s="598"/>
      <c r="F139" s="598"/>
      <c r="G139" s="598"/>
      <c r="H139" s="598"/>
      <c r="I139" s="598"/>
      <c r="J139" s="598"/>
    </row>
    <row r="140" spans="1:10" ht="12.75">
      <c r="A140" s="597"/>
      <c r="B140" s="597"/>
      <c r="C140" s="597"/>
      <c r="D140" s="597"/>
      <c r="E140" s="598"/>
      <c r="F140" s="598"/>
      <c r="G140" s="598"/>
      <c r="H140" s="598"/>
      <c r="I140" s="598"/>
      <c r="J140" s="598"/>
    </row>
    <row r="141" spans="1:10" ht="12.75">
      <c r="A141" s="597"/>
      <c r="B141" s="597"/>
      <c r="C141" s="597"/>
      <c r="D141" s="597"/>
      <c r="E141" s="598"/>
      <c r="F141" s="598"/>
      <c r="G141" s="598"/>
      <c r="H141" s="598"/>
      <c r="I141" s="598"/>
      <c r="J141" s="598"/>
    </row>
    <row r="142" spans="1:10" ht="12.75">
      <c r="A142" s="597"/>
      <c r="B142" s="597"/>
      <c r="C142" s="597"/>
      <c r="D142" s="597"/>
      <c r="E142" s="598"/>
      <c r="F142" s="598"/>
      <c r="G142" s="598"/>
      <c r="H142" s="598"/>
      <c r="I142" s="598"/>
      <c r="J142" s="598"/>
    </row>
    <row r="143" spans="1:10" ht="12.75">
      <c r="A143" s="597"/>
      <c r="B143" s="597"/>
      <c r="C143" s="597"/>
      <c r="D143" s="597"/>
      <c r="E143" s="598"/>
      <c r="F143" s="598"/>
      <c r="G143" s="598"/>
      <c r="H143" s="598"/>
      <c r="I143" s="598"/>
      <c r="J143" s="598"/>
    </row>
    <row r="144" spans="1:10" ht="12.75">
      <c r="A144" s="597"/>
      <c r="B144" s="597"/>
      <c r="C144" s="597"/>
      <c r="D144" s="597"/>
      <c r="E144" s="598"/>
      <c r="F144" s="598"/>
      <c r="G144" s="598"/>
      <c r="H144" s="598"/>
      <c r="I144" s="598"/>
      <c r="J144" s="598"/>
    </row>
    <row r="145" spans="1:10" ht="12.75">
      <c r="A145" s="597"/>
      <c r="B145" s="597"/>
      <c r="C145" s="597"/>
      <c r="D145" s="597"/>
      <c r="E145" s="598"/>
      <c r="F145" s="598"/>
      <c r="G145" s="598"/>
      <c r="H145" s="598"/>
      <c r="I145" s="598"/>
      <c r="J145" s="598"/>
    </row>
    <row r="146" spans="1:10" ht="12.75">
      <c r="A146" s="597"/>
      <c r="B146" s="597"/>
      <c r="C146" s="597"/>
      <c r="D146" s="597"/>
      <c r="E146" s="598"/>
      <c r="F146" s="598"/>
      <c r="G146" s="598"/>
      <c r="H146" s="598"/>
      <c r="I146" s="598"/>
      <c r="J146" s="598"/>
    </row>
    <row r="147" spans="1:10" ht="12.75">
      <c r="A147" s="597"/>
      <c r="B147" s="597"/>
      <c r="C147" s="597"/>
      <c r="D147" s="597"/>
      <c r="E147" s="598"/>
      <c r="F147" s="598"/>
      <c r="G147" s="598"/>
      <c r="H147" s="598"/>
      <c r="I147" s="598"/>
      <c r="J147" s="598"/>
    </row>
    <row r="148" spans="1:10" ht="12.75">
      <c r="A148" s="597"/>
      <c r="B148" s="597"/>
      <c r="C148" s="597"/>
      <c r="D148" s="597"/>
      <c r="E148" s="598"/>
      <c r="F148" s="598"/>
      <c r="G148" s="598"/>
      <c r="H148" s="598"/>
      <c r="I148" s="598"/>
      <c r="J148" s="598"/>
    </row>
    <row r="149" spans="1:10" ht="12.75">
      <c r="A149" s="597"/>
      <c r="B149" s="597"/>
      <c r="C149" s="597"/>
      <c r="D149" s="597"/>
      <c r="E149" s="598"/>
      <c r="F149" s="598"/>
      <c r="G149" s="598"/>
      <c r="H149" s="598"/>
      <c r="I149" s="598"/>
      <c r="J149" s="598"/>
    </row>
    <row r="150" spans="1:10" ht="12.75">
      <c r="A150" s="597"/>
      <c r="B150" s="597"/>
      <c r="C150" s="597"/>
      <c r="D150" s="597"/>
      <c r="E150" s="598"/>
      <c r="F150" s="598"/>
      <c r="G150" s="598"/>
      <c r="H150" s="598"/>
      <c r="I150" s="598"/>
      <c r="J150" s="598"/>
    </row>
    <row r="151" spans="1:10" ht="12.75">
      <c r="A151" s="597"/>
      <c r="B151" s="597"/>
      <c r="C151" s="597"/>
      <c r="D151" s="597"/>
      <c r="E151" s="598"/>
      <c r="F151" s="598"/>
      <c r="G151" s="598"/>
      <c r="H151" s="598"/>
      <c r="I151" s="598"/>
      <c r="J151" s="598"/>
    </row>
    <row r="152" spans="1:10" ht="12.75">
      <c r="A152" s="597"/>
      <c r="B152" s="597"/>
      <c r="C152" s="597"/>
      <c r="D152" s="597"/>
      <c r="E152" s="598"/>
      <c r="F152" s="598"/>
      <c r="G152" s="598"/>
      <c r="H152" s="598"/>
      <c r="I152" s="598"/>
      <c r="J152" s="598"/>
    </row>
    <row r="153" spans="1:10" ht="12.75">
      <c r="A153" s="597"/>
      <c r="B153" s="597"/>
      <c r="C153" s="597"/>
      <c r="D153" s="597"/>
      <c r="E153" s="598"/>
      <c r="F153" s="598"/>
      <c r="G153" s="598"/>
      <c r="H153" s="598"/>
      <c r="I153" s="598"/>
      <c r="J153" s="598"/>
    </row>
    <row r="154" spans="1:10" ht="12.75">
      <c r="A154" s="597"/>
      <c r="B154" s="597"/>
      <c r="C154" s="597"/>
      <c r="D154" s="597"/>
      <c r="E154" s="598"/>
      <c r="F154" s="598"/>
      <c r="G154" s="598"/>
      <c r="H154" s="598"/>
      <c r="I154" s="598"/>
      <c r="J154" s="598"/>
    </row>
    <row r="155" spans="1:10" ht="12.75">
      <c r="A155" s="597"/>
      <c r="B155" s="597"/>
      <c r="C155" s="597"/>
      <c r="D155" s="597"/>
      <c r="E155" s="598"/>
      <c r="F155" s="598"/>
      <c r="G155" s="598"/>
      <c r="H155" s="598"/>
      <c r="I155" s="598"/>
      <c r="J155" s="598"/>
    </row>
    <row r="156" spans="1:10" ht="12.75">
      <c r="A156" s="597"/>
      <c r="B156" s="597"/>
      <c r="C156" s="597"/>
      <c r="D156" s="597"/>
      <c r="E156" s="598"/>
      <c r="F156" s="598"/>
      <c r="G156" s="598"/>
      <c r="H156" s="598"/>
      <c r="I156" s="598"/>
      <c r="J156" s="598"/>
    </row>
    <row r="157" spans="1:10" ht="12.75">
      <c r="A157" s="597"/>
      <c r="B157" s="597"/>
      <c r="C157" s="597"/>
      <c r="D157" s="597"/>
      <c r="E157" s="598"/>
      <c r="F157" s="598"/>
      <c r="G157" s="598"/>
      <c r="H157" s="598"/>
      <c r="I157" s="598"/>
      <c r="J157" s="598"/>
    </row>
    <row r="158" spans="1:10" ht="12.75">
      <c r="A158" s="597"/>
      <c r="B158" s="597"/>
      <c r="C158" s="597"/>
      <c r="D158" s="597"/>
      <c r="E158" s="598"/>
      <c r="F158" s="598"/>
      <c r="G158" s="598"/>
      <c r="H158" s="598"/>
      <c r="I158" s="598"/>
      <c r="J158" s="598"/>
    </row>
    <row r="159" spans="1:10" ht="12.75">
      <c r="A159" s="597"/>
      <c r="B159" s="597"/>
      <c r="C159" s="597"/>
      <c r="D159" s="597"/>
      <c r="E159" s="598"/>
      <c r="F159" s="598"/>
      <c r="G159" s="598"/>
      <c r="H159" s="598"/>
      <c r="I159" s="598"/>
      <c r="J159" s="598"/>
    </row>
    <row r="160" spans="1:10" ht="12.75">
      <c r="A160" s="597"/>
      <c r="B160" s="597"/>
      <c r="C160" s="597"/>
      <c r="D160" s="597"/>
      <c r="E160" s="598"/>
      <c r="F160" s="598"/>
      <c r="G160" s="598"/>
      <c r="H160" s="598"/>
      <c r="I160" s="598"/>
      <c r="J160" s="598"/>
    </row>
    <row r="161" spans="1:10" ht="12.75">
      <c r="A161" s="597"/>
      <c r="B161" s="597"/>
      <c r="C161" s="597"/>
      <c r="D161" s="597"/>
      <c r="E161" s="598"/>
      <c r="F161" s="598"/>
      <c r="G161" s="598"/>
      <c r="H161" s="598"/>
      <c r="I161" s="598"/>
      <c r="J161" s="598"/>
    </row>
    <row r="162" spans="1:10" ht="12.75">
      <c r="A162" s="597"/>
      <c r="B162" s="597"/>
      <c r="C162" s="597"/>
      <c r="D162" s="597"/>
      <c r="E162" s="598"/>
      <c r="F162" s="598"/>
      <c r="G162" s="598"/>
      <c r="H162" s="598"/>
      <c r="I162" s="598"/>
      <c r="J162" s="598"/>
    </row>
    <row r="163" spans="1:10" ht="12.75">
      <c r="A163" s="597"/>
      <c r="B163" s="597"/>
      <c r="C163" s="597"/>
      <c r="D163" s="597"/>
      <c r="E163" s="598"/>
      <c r="F163" s="598"/>
      <c r="G163" s="598"/>
      <c r="H163" s="598"/>
      <c r="I163" s="598"/>
      <c r="J163" s="598"/>
    </row>
    <row r="164" spans="1:10" ht="12.75">
      <c r="A164" s="597"/>
      <c r="B164" s="597"/>
      <c r="C164" s="597"/>
      <c r="D164" s="597"/>
      <c r="E164" s="598"/>
      <c r="F164" s="598"/>
      <c r="G164" s="598"/>
      <c r="H164" s="598"/>
      <c r="I164" s="598"/>
      <c r="J164" s="598"/>
    </row>
    <row r="165" spans="1:10" ht="12.75">
      <c r="A165" s="597"/>
      <c r="B165" s="597"/>
      <c r="C165" s="597"/>
      <c r="D165" s="597"/>
      <c r="E165" s="598"/>
      <c r="F165" s="598"/>
      <c r="G165" s="598"/>
      <c r="H165" s="598"/>
      <c r="I165" s="598"/>
      <c r="J165" s="598"/>
    </row>
    <row r="166" spans="1:10" ht="12.75">
      <c r="A166" s="597"/>
      <c r="B166" s="597"/>
      <c r="C166" s="597"/>
      <c r="D166" s="597"/>
      <c r="E166" s="598"/>
      <c r="F166" s="598"/>
      <c r="G166" s="598"/>
      <c r="H166" s="598"/>
      <c r="I166" s="598"/>
      <c r="J166" s="598"/>
    </row>
    <row r="167" spans="1:10" ht="12.75">
      <c r="A167" s="597"/>
      <c r="B167" s="597"/>
      <c r="C167" s="597"/>
      <c r="D167" s="597"/>
      <c r="E167" s="598"/>
      <c r="F167" s="598"/>
      <c r="G167" s="598"/>
      <c r="H167" s="598"/>
      <c r="I167" s="598"/>
      <c r="J167" s="598"/>
    </row>
    <row r="168" spans="1:10" ht="12.75">
      <c r="A168" s="597"/>
      <c r="B168" s="597"/>
      <c r="C168" s="597"/>
      <c r="D168" s="597"/>
      <c r="E168" s="598"/>
      <c r="F168" s="598"/>
      <c r="G168" s="598"/>
      <c r="H168" s="598"/>
      <c r="I168" s="598"/>
      <c r="J168" s="598"/>
    </row>
    <row r="169" spans="1:10" ht="12.75">
      <c r="A169" s="597"/>
      <c r="B169" s="597"/>
      <c r="C169" s="597"/>
      <c r="D169" s="597"/>
      <c r="E169" s="598"/>
      <c r="F169" s="598"/>
      <c r="G169" s="598"/>
      <c r="H169" s="598"/>
      <c r="I169" s="598"/>
      <c r="J169" s="598"/>
    </row>
    <row r="170" spans="1:10" ht="12.75">
      <c r="A170" s="597"/>
      <c r="B170" s="597"/>
      <c r="C170" s="597"/>
      <c r="D170" s="597"/>
      <c r="E170" s="598"/>
      <c r="F170" s="598"/>
      <c r="G170" s="598"/>
      <c r="H170" s="598"/>
      <c r="I170" s="598"/>
      <c r="J170" s="598"/>
    </row>
    <row r="171" spans="1:10" ht="12.75">
      <c r="A171" s="597"/>
      <c r="B171" s="597"/>
      <c r="C171" s="597"/>
      <c r="D171" s="597"/>
      <c r="E171" s="598"/>
      <c r="F171" s="598"/>
      <c r="G171" s="598"/>
      <c r="H171" s="598"/>
      <c r="I171" s="598"/>
      <c r="J171" s="598"/>
    </row>
    <row r="172" spans="1:10" ht="12.75">
      <c r="A172" s="597"/>
      <c r="B172" s="597"/>
      <c r="C172" s="597"/>
      <c r="D172" s="597"/>
      <c r="E172" s="598"/>
      <c r="F172" s="598"/>
      <c r="G172" s="598"/>
      <c r="H172" s="598"/>
      <c r="I172" s="598"/>
      <c r="J172" s="598"/>
    </row>
    <row r="173" spans="1:10" ht="12.75">
      <c r="A173" s="597"/>
      <c r="B173" s="597"/>
      <c r="C173" s="597"/>
      <c r="D173" s="597"/>
      <c r="E173" s="598"/>
      <c r="F173" s="598"/>
      <c r="G173" s="598"/>
      <c r="H173" s="598"/>
      <c r="I173" s="598"/>
      <c r="J173" s="598"/>
    </row>
    <row r="174" spans="1:10" ht="12.75">
      <c r="A174" s="597"/>
      <c r="B174" s="597"/>
      <c r="C174" s="597"/>
      <c r="D174" s="597"/>
      <c r="E174" s="598"/>
      <c r="F174" s="598"/>
      <c r="G174" s="598"/>
      <c r="H174" s="598"/>
      <c r="I174" s="598"/>
      <c r="J174" s="598"/>
    </row>
    <row r="175" spans="1:10" ht="12.75">
      <c r="A175" s="597"/>
      <c r="B175" s="597"/>
      <c r="C175" s="597"/>
      <c r="D175" s="597"/>
      <c r="E175" s="598"/>
      <c r="F175" s="598"/>
      <c r="G175" s="598"/>
      <c r="H175" s="598"/>
      <c r="I175" s="598"/>
      <c r="J175" s="598"/>
    </row>
    <row r="176" spans="1:10" ht="12.75">
      <c r="A176" s="597"/>
      <c r="B176" s="597"/>
      <c r="C176" s="597"/>
      <c r="D176" s="597"/>
      <c r="E176" s="598"/>
      <c r="F176" s="598"/>
      <c r="G176" s="598"/>
      <c r="H176" s="598"/>
      <c r="I176" s="598"/>
      <c r="J176" s="598"/>
    </row>
    <row r="177" spans="1:10" ht="12.75">
      <c r="A177" s="597"/>
      <c r="B177" s="597"/>
      <c r="C177" s="597"/>
      <c r="D177" s="597"/>
      <c r="E177" s="598"/>
      <c r="F177" s="598"/>
      <c r="G177" s="598"/>
      <c r="H177" s="598"/>
      <c r="I177" s="598"/>
      <c r="J177" s="598"/>
    </row>
    <row r="178" spans="1:10" ht="12.75">
      <c r="A178" s="597"/>
      <c r="B178" s="597"/>
      <c r="C178" s="597"/>
      <c r="D178" s="597"/>
      <c r="E178" s="598"/>
      <c r="F178" s="598"/>
      <c r="G178" s="598"/>
      <c r="H178" s="598"/>
      <c r="I178" s="598"/>
      <c r="J178" s="598"/>
    </row>
    <row r="179" spans="1:10" ht="12.75">
      <c r="A179" s="597"/>
      <c r="B179" s="597"/>
      <c r="C179" s="597"/>
      <c r="D179" s="597"/>
      <c r="E179" s="598"/>
      <c r="F179" s="598"/>
      <c r="G179" s="598"/>
      <c r="H179" s="598"/>
      <c r="I179" s="598"/>
      <c r="J179" s="598"/>
    </row>
    <row r="180" spans="1:10" ht="12.75">
      <c r="A180" s="597"/>
      <c r="B180" s="597"/>
      <c r="C180" s="597"/>
      <c r="D180" s="597"/>
      <c r="E180" s="598"/>
      <c r="F180" s="598"/>
      <c r="G180" s="598"/>
      <c r="H180" s="598"/>
      <c r="I180" s="598"/>
      <c r="J180" s="598"/>
    </row>
    <row r="181" spans="1:10" ht="12.75">
      <c r="A181" s="597"/>
      <c r="B181" s="597"/>
      <c r="C181" s="597"/>
      <c r="D181" s="597"/>
      <c r="E181" s="598"/>
      <c r="F181" s="598"/>
      <c r="G181" s="598"/>
      <c r="H181" s="598"/>
      <c r="I181" s="598"/>
      <c r="J181" s="598"/>
    </row>
    <row r="182" spans="1:10" ht="12.75">
      <c r="A182" s="597"/>
      <c r="B182" s="597"/>
      <c r="C182" s="597"/>
      <c r="D182" s="597"/>
      <c r="E182" s="598"/>
      <c r="F182" s="598"/>
      <c r="G182" s="598"/>
      <c r="H182" s="598"/>
      <c r="I182" s="598"/>
      <c r="J182" s="598"/>
    </row>
    <row r="183" spans="1:10" ht="12.75">
      <c r="A183" s="597"/>
      <c r="B183" s="597"/>
      <c r="C183" s="597"/>
      <c r="D183" s="597"/>
      <c r="E183" s="598"/>
      <c r="F183" s="598"/>
      <c r="G183" s="598"/>
      <c r="H183" s="598"/>
      <c r="I183" s="598"/>
      <c r="J183" s="598"/>
    </row>
    <row r="184" spans="1:10" ht="12.75">
      <c r="A184" s="597"/>
      <c r="B184" s="597"/>
      <c r="C184" s="597"/>
      <c r="D184" s="597"/>
      <c r="E184" s="598"/>
      <c r="F184" s="598"/>
      <c r="G184" s="598"/>
      <c r="H184" s="598"/>
      <c r="I184" s="598"/>
      <c r="J184" s="598"/>
    </row>
    <row r="185" spans="1:10" ht="12.75">
      <c r="A185" s="597"/>
      <c r="B185" s="597"/>
      <c r="C185" s="597"/>
      <c r="D185" s="597"/>
      <c r="E185" s="598"/>
      <c r="F185" s="598"/>
      <c r="G185" s="598"/>
      <c r="H185" s="598"/>
      <c r="I185" s="598"/>
      <c r="J185" s="598"/>
    </row>
    <row r="186" spans="1:10" ht="12.75">
      <c r="A186" s="597"/>
      <c r="B186" s="597"/>
      <c r="C186" s="597"/>
      <c r="D186" s="597"/>
      <c r="E186" s="598"/>
      <c r="F186" s="598"/>
      <c r="G186" s="598"/>
      <c r="H186" s="598"/>
      <c r="I186" s="598"/>
      <c r="J186" s="598"/>
    </row>
    <row r="187" spans="1:10" ht="12.75">
      <c r="A187" s="597"/>
      <c r="B187" s="597"/>
      <c r="C187" s="597"/>
      <c r="D187" s="597"/>
      <c r="E187" s="598"/>
      <c r="F187" s="598"/>
      <c r="G187" s="598"/>
      <c r="H187" s="598"/>
      <c r="I187" s="598"/>
      <c r="J187" s="598"/>
    </row>
    <row r="188" spans="1:10" ht="12.75">
      <c r="A188" s="597"/>
      <c r="B188" s="597"/>
      <c r="C188" s="597"/>
      <c r="D188" s="597"/>
      <c r="E188" s="598"/>
      <c r="F188" s="598"/>
      <c r="G188" s="598"/>
      <c r="H188" s="598"/>
      <c r="I188" s="598"/>
      <c r="J188" s="598"/>
    </row>
    <row r="189" spans="1:10" ht="12.75">
      <c r="A189" s="597"/>
      <c r="B189" s="597"/>
      <c r="C189" s="597"/>
      <c r="D189" s="597"/>
      <c r="E189" s="598"/>
      <c r="F189" s="598"/>
      <c r="G189" s="598"/>
      <c r="H189" s="598"/>
      <c r="I189" s="598"/>
      <c r="J189" s="598"/>
    </row>
    <row r="190" spans="1:10" ht="12.75">
      <c r="A190" s="597"/>
      <c r="B190" s="597"/>
      <c r="C190" s="597"/>
      <c r="D190" s="597"/>
      <c r="E190" s="598"/>
      <c r="F190" s="598"/>
      <c r="G190" s="598"/>
      <c r="H190" s="598"/>
      <c r="I190" s="598"/>
      <c r="J190" s="598"/>
    </row>
    <row r="191" spans="1:10" ht="12.75">
      <c r="A191" s="597"/>
      <c r="B191" s="597"/>
      <c r="C191" s="597"/>
      <c r="D191" s="597"/>
      <c r="E191" s="598"/>
      <c r="F191" s="598"/>
      <c r="G191" s="598"/>
      <c r="H191" s="598"/>
      <c r="I191" s="598"/>
      <c r="J191" s="598"/>
    </row>
    <row r="192" spans="1:10" ht="12.75">
      <c r="A192" s="597"/>
      <c r="B192" s="597"/>
      <c r="C192" s="597"/>
      <c r="D192" s="597"/>
      <c r="E192" s="598"/>
      <c r="F192" s="598"/>
      <c r="G192" s="598"/>
      <c r="H192" s="598"/>
      <c r="I192" s="598"/>
      <c r="J192" s="598"/>
    </row>
    <row r="193" spans="1:10" ht="12.75">
      <c r="A193" s="597"/>
      <c r="B193" s="597"/>
      <c r="C193" s="597"/>
      <c r="D193" s="597"/>
      <c r="E193" s="598"/>
      <c r="F193" s="598"/>
      <c r="G193" s="598"/>
      <c r="H193" s="598"/>
      <c r="I193" s="598"/>
      <c r="J193" s="598"/>
    </row>
    <row r="194" spans="1:10" ht="12.75">
      <c r="A194" s="597"/>
      <c r="B194" s="597"/>
      <c r="C194" s="597"/>
      <c r="D194" s="597"/>
      <c r="E194" s="598"/>
      <c r="F194" s="598"/>
      <c r="G194" s="598"/>
      <c r="H194" s="598"/>
      <c r="I194" s="598"/>
      <c r="J194" s="598"/>
    </row>
    <row r="195" spans="1:10" ht="12.75">
      <c r="A195" s="597"/>
      <c r="B195" s="597"/>
      <c r="C195" s="597"/>
      <c r="D195" s="597"/>
      <c r="E195" s="598"/>
      <c r="F195" s="598"/>
      <c r="G195" s="598"/>
      <c r="H195" s="598"/>
      <c r="I195" s="598"/>
      <c r="J195" s="598"/>
    </row>
    <row r="196" spans="1:10" ht="12.75">
      <c r="A196" s="597"/>
      <c r="B196" s="597"/>
      <c r="C196" s="597"/>
      <c r="D196" s="597"/>
      <c r="E196" s="598"/>
      <c r="F196" s="598"/>
      <c r="G196" s="598"/>
      <c r="H196" s="598"/>
      <c r="I196" s="598"/>
      <c r="J196" s="598"/>
    </row>
    <row r="197" spans="1:10" ht="12.75">
      <c r="A197" s="597"/>
      <c r="B197" s="597"/>
      <c r="C197" s="597"/>
      <c r="D197" s="597"/>
      <c r="E197" s="598"/>
      <c r="F197" s="598"/>
      <c r="G197" s="598"/>
      <c r="H197" s="598"/>
      <c r="I197" s="598"/>
      <c r="J197" s="598"/>
    </row>
    <row r="198" spans="1:10" ht="12.75">
      <c r="A198" s="597"/>
      <c r="B198" s="597"/>
      <c r="C198" s="597"/>
      <c r="D198" s="597"/>
      <c r="E198" s="598"/>
      <c r="F198" s="598"/>
      <c r="G198" s="598"/>
      <c r="H198" s="598"/>
      <c r="I198" s="598"/>
      <c r="J198" s="598"/>
    </row>
    <row r="199" spans="1:10" ht="12.75">
      <c r="A199" s="597"/>
      <c r="B199" s="597"/>
      <c r="C199" s="597"/>
      <c r="D199" s="597"/>
      <c r="E199" s="598"/>
      <c r="F199" s="598"/>
      <c r="G199" s="598"/>
      <c r="H199" s="598"/>
      <c r="I199" s="598"/>
      <c r="J199" s="598"/>
    </row>
    <row r="200" spans="1:10" ht="12.75">
      <c r="A200" s="597"/>
      <c r="B200" s="597"/>
      <c r="C200" s="597"/>
      <c r="D200" s="597"/>
      <c r="E200" s="598"/>
      <c r="F200" s="598"/>
      <c r="G200" s="598"/>
      <c r="H200" s="598"/>
      <c r="I200" s="598"/>
      <c r="J200" s="598"/>
    </row>
    <row r="201" spans="1:10" ht="12.75">
      <c r="A201" s="597"/>
      <c r="B201" s="597"/>
      <c r="C201" s="597"/>
      <c r="D201" s="597"/>
      <c r="E201" s="598"/>
      <c r="F201" s="598"/>
      <c r="G201" s="598"/>
      <c r="H201" s="598"/>
      <c r="I201" s="598"/>
      <c r="J201" s="598"/>
    </row>
    <row r="202" spans="1:10" ht="12.75">
      <c r="A202" s="597"/>
      <c r="B202" s="597"/>
      <c r="C202" s="597"/>
      <c r="D202" s="597"/>
      <c r="E202" s="598"/>
      <c r="F202" s="598"/>
      <c r="G202" s="598"/>
      <c r="H202" s="598"/>
      <c r="I202" s="598"/>
      <c r="J202" s="598"/>
    </row>
    <row r="203" spans="1:10" ht="12.75">
      <c r="A203" s="597"/>
      <c r="B203" s="597"/>
      <c r="C203" s="597"/>
      <c r="D203" s="597"/>
      <c r="E203" s="598"/>
      <c r="F203" s="598"/>
      <c r="G203" s="598"/>
      <c r="H203" s="598"/>
      <c r="I203" s="598"/>
      <c r="J203" s="598"/>
    </row>
    <row r="204" spans="1:10" ht="12.75">
      <c r="A204" s="597"/>
      <c r="B204" s="597"/>
      <c r="C204" s="597"/>
      <c r="D204" s="597"/>
      <c r="E204" s="598"/>
      <c r="F204" s="598"/>
      <c r="G204" s="598"/>
      <c r="H204" s="598"/>
      <c r="I204" s="598"/>
      <c r="J204" s="598"/>
    </row>
    <row r="205" spans="1:10" ht="12.75">
      <c r="A205" s="597"/>
      <c r="B205" s="597"/>
      <c r="C205" s="597"/>
      <c r="D205" s="597"/>
      <c r="E205" s="598"/>
      <c r="F205" s="598"/>
      <c r="G205" s="598"/>
      <c r="H205" s="598"/>
      <c r="I205" s="598"/>
      <c r="J205" s="598"/>
    </row>
    <row r="206" spans="1:10" ht="12.75">
      <c r="A206" s="597"/>
      <c r="B206" s="597"/>
      <c r="C206" s="597"/>
      <c r="D206" s="597"/>
      <c r="E206" s="598"/>
      <c r="F206" s="598"/>
      <c r="G206" s="598"/>
      <c r="H206" s="598"/>
      <c r="I206" s="598"/>
      <c r="J206" s="598"/>
    </row>
    <row r="207" spans="1:10" ht="12.75">
      <c r="A207" s="597"/>
      <c r="B207" s="597"/>
      <c r="C207" s="597"/>
      <c r="D207" s="597"/>
      <c r="E207" s="598"/>
      <c r="F207" s="598"/>
      <c r="G207" s="598"/>
      <c r="H207" s="598"/>
      <c r="I207" s="598"/>
      <c r="J207" s="598"/>
    </row>
    <row r="208" spans="1:10" ht="12.75">
      <c r="A208" s="597"/>
      <c r="B208" s="597"/>
      <c r="C208" s="597"/>
      <c r="D208" s="597"/>
      <c r="E208" s="598"/>
      <c r="F208" s="598"/>
      <c r="G208" s="598"/>
      <c r="H208" s="598"/>
      <c r="I208" s="598"/>
      <c r="J208" s="598"/>
    </row>
    <row r="209" spans="1:10" ht="12.75">
      <c r="A209" s="597"/>
      <c r="B209" s="597"/>
      <c r="C209" s="597"/>
      <c r="D209" s="597"/>
      <c r="E209" s="598"/>
      <c r="F209" s="598"/>
      <c r="G209" s="598"/>
      <c r="H209" s="598"/>
      <c r="I209" s="598"/>
      <c r="J209" s="598"/>
    </row>
    <row r="210" spans="1:10" ht="12.75">
      <c r="A210" s="597"/>
      <c r="B210" s="597"/>
      <c r="C210" s="597"/>
      <c r="D210" s="597"/>
      <c r="E210" s="598"/>
      <c r="F210" s="598"/>
      <c r="G210" s="598"/>
      <c r="H210" s="598"/>
      <c r="I210" s="598"/>
      <c r="J210" s="598"/>
    </row>
    <row r="211" spans="1:10" ht="12.75">
      <c r="A211" s="597"/>
      <c r="B211" s="597"/>
      <c r="C211" s="597"/>
      <c r="D211" s="597"/>
      <c r="E211" s="598"/>
      <c r="F211" s="598"/>
      <c r="G211" s="598"/>
      <c r="H211" s="598"/>
      <c r="I211" s="598"/>
      <c r="J211" s="598"/>
    </row>
    <row r="212" spans="1:10" ht="12.75">
      <c r="A212" s="597"/>
      <c r="B212" s="597"/>
      <c r="C212" s="597"/>
      <c r="D212" s="597"/>
      <c r="E212" s="598"/>
      <c r="F212" s="598"/>
      <c r="G212" s="598"/>
      <c r="H212" s="598"/>
      <c r="I212" s="598"/>
      <c r="J212" s="598"/>
    </row>
    <row r="213" spans="1:10" ht="12.75">
      <c r="A213" s="597"/>
      <c r="B213" s="597"/>
      <c r="C213" s="597"/>
      <c r="D213" s="597"/>
      <c r="E213" s="598"/>
      <c r="F213" s="598"/>
      <c r="G213" s="598"/>
      <c r="H213" s="598"/>
      <c r="I213" s="598"/>
      <c r="J213" s="598"/>
    </row>
    <row r="214" spans="1:10" ht="12.75">
      <c r="A214" s="597"/>
      <c r="B214" s="597"/>
      <c r="C214" s="597"/>
      <c r="D214" s="597"/>
      <c r="E214" s="598"/>
      <c r="F214" s="598"/>
      <c r="G214" s="598"/>
      <c r="H214" s="598"/>
      <c r="I214" s="598"/>
      <c r="J214" s="598"/>
    </row>
    <row r="215" spans="1:10" ht="12.75">
      <c r="A215" s="597"/>
      <c r="B215" s="597"/>
      <c r="C215" s="597"/>
      <c r="D215" s="597"/>
      <c r="E215" s="598"/>
      <c r="F215" s="598"/>
      <c r="G215" s="598"/>
      <c r="H215" s="598"/>
      <c r="I215" s="598"/>
      <c r="J215" s="598"/>
    </row>
    <row r="216" spans="1:10" ht="12.75">
      <c r="A216" s="597"/>
      <c r="B216" s="597"/>
      <c r="C216" s="597"/>
      <c r="D216" s="597"/>
      <c r="E216" s="598"/>
      <c r="F216" s="598"/>
      <c r="G216" s="598"/>
      <c r="H216" s="598"/>
      <c r="I216" s="598"/>
      <c r="J216" s="598"/>
    </row>
    <row r="217" spans="1:10" ht="12.75">
      <c r="A217" s="597"/>
      <c r="B217" s="597"/>
      <c r="C217" s="597"/>
      <c r="D217" s="597"/>
      <c r="E217" s="598"/>
      <c r="F217" s="598"/>
      <c r="G217" s="598"/>
      <c r="H217" s="598"/>
      <c r="I217" s="598"/>
      <c r="J217" s="598"/>
    </row>
    <row r="218" spans="1:10" ht="12.75">
      <c r="A218" s="597"/>
      <c r="B218" s="597"/>
      <c r="C218" s="597"/>
      <c r="D218" s="597"/>
      <c r="E218" s="598"/>
      <c r="F218" s="598"/>
      <c r="G218" s="598"/>
      <c r="H218" s="598"/>
      <c r="I218" s="598"/>
      <c r="J218" s="598"/>
    </row>
    <row r="219" spans="1:10" ht="12.75">
      <c r="A219" s="597"/>
      <c r="B219" s="597"/>
      <c r="C219" s="597"/>
      <c r="D219" s="597"/>
      <c r="E219" s="598"/>
      <c r="F219" s="598"/>
      <c r="G219" s="598"/>
      <c r="H219" s="598"/>
      <c r="I219" s="598"/>
      <c r="J219" s="598"/>
    </row>
    <row r="220" spans="1:10" ht="12.75">
      <c r="A220" s="597"/>
      <c r="B220" s="597"/>
      <c r="C220" s="597"/>
      <c r="D220" s="597"/>
      <c r="E220" s="598"/>
      <c r="F220" s="598"/>
      <c r="G220" s="598"/>
      <c r="H220" s="598"/>
      <c r="I220" s="598"/>
      <c r="J220" s="598"/>
    </row>
    <row r="221" spans="1:10" ht="12.75">
      <c r="A221" s="597"/>
      <c r="B221" s="597"/>
      <c r="C221" s="597"/>
      <c r="D221" s="597"/>
      <c r="E221" s="598"/>
      <c r="F221" s="598"/>
      <c r="G221" s="598"/>
      <c r="H221" s="598"/>
      <c r="I221" s="598"/>
      <c r="J221" s="598"/>
    </row>
    <row r="222" spans="1:10" ht="12.75">
      <c r="A222" s="597"/>
      <c r="B222" s="597"/>
      <c r="C222" s="597"/>
      <c r="D222" s="597"/>
      <c r="E222" s="598"/>
      <c r="F222" s="598"/>
      <c r="G222" s="598"/>
      <c r="H222" s="598"/>
      <c r="I222" s="598"/>
      <c r="J222" s="598"/>
    </row>
    <row r="223" spans="1:10" ht="12.75">
      <c r="A223" s="597"/>
      <c r="B223" s="597"/>
      <c r="C223" s="597"/>
      <c r="D223" s="597"/>
      <c r="E223" s="598"/>
      <c r="F223" s="598"/>
      <c r="G223" s="598"/>
      <c r="H223" s="598"/>
      <c r="I223" s="598"/>
      <c r="J223" s="598"/>
    </row>
    <row r="224" spans="1:10" ht="12.75">
      <c r="A224" s="597"/>
      <c r="B224" s="597"/>
      <c r="C224" s="597"/>
      <c r="D224" s="597"/>
      <c r="E224" s="598"/>
      <c r="F224" s="598"/>
      <c r="G224" s="598"/>
      <c r="H224" s="598"/>
      <c r="I224" s="598"/>
      <c r="J224" s="598"/>
    </row>
    <row r="225" spans="1:10" ht="12.75">
      <c r="A225" s="597"/>
      <c r="B225" s="597"/>
      <c r="C225" s="597"/>
      <c r="D225" s="597"/>
      <c r="E225" s="598"/>
      <c r="F225" s="598"/>
      <c r="G225" s="598"/>
      <c r="H225" s="598"/>
      <c r="I225" s="598"/>
      <c r="J225" s="598"/>
    </row>
    <row r="226" spans="1:10" ht="12.75">
      <c r="A226" s="597"/>
      <c r="B226" s="597"/>
      <c r="C226" s="597"/>
      <c r="D226" s="597"/>
      <c r="E226" s="598"/>
      <c r="F226" s="598"/>
      <c r="G226" s="598"/>
      <c r="H226" s="598"/>
      <c r="I226" s="598"/>
      <c r="J226" s="598"/>
    </row>
    <row r="227" spans="1:10" ht="12.75">
      <c r="A227" s="597"/>
      <c r="B227" s="597"/>
      <c r="C227" s="597"/>
      <c r="D227" s="597"/>
      <c r="E227" s="598"/>
      <c r="F227" s="598"/>
      <c r="G227" s="598"/>
      <c r="H227" s="598"/>
      <c r="I227" s="598"/>
      <c r="J227" s="598"/>
    </row>
    <row r="228" spans="1:10" ht="12.75">
      <c r="A228" s="597"/>
      <c r="B228" s="597"/>
      <c r="C228" s="597"/>
      <c r="D228" s="597"/>
      <c r="E228" s="598"/>
      <c r="F228" s="598"/>
      <c r="G228" s="598"/>
      <c r="H228" s="598"/>
      <c r="I228" s="598"/>
      <c r="J228" s="598"/>
    </row>
    <row r="229" spans="1:10" ht="12.75">
      <c r="A229" s="597"/>
      <c r="B229" s="597"/>
      <c r="C229" s="597"/>
      <c r="D229" s="597"/>
      <c r="E229" s="598"/>
      <c r="F229" s="598"/>
      <c r="G229" s="598"/>
      <c r="H229" s="598"/>
      <c r="I229" s="598"/>
      <c r="J229" s="598"/>
    </row>
    <row r="230" spans="1:10" ht="12.75">
      <c r="A230" s="597"/>
      <c r="B230" s="597"/>
      <c r="C230" s="597"/>
      <c r="D230" s="597"/>
      <c r="E230" s="598"/>
      <c r="F230" s="598"/>
      <c r="G230" s="598"/>
      <c r="H230" s="598"/>
      <c r="I230" s="598"/>
      <c r="J230" s="598"/>
    </row>
    <row r="231" spans="1:10" ht="12.75">
      <c r="A231" s="597"/>
      <c r="B231" s="597"/>
      <c r="C231" s="597"/>
      <c r="D231" s="597"/>
      <c r="E231" s="598"/>
      <c r="F231" s="598"/>
      <c r="G231" s="598"/>
      <c r="H231" s="598"/>
      <c r="I231" s="598"/>
      <c r="J231" s="598"/>
    </row>
    <row r="232" spans="1:10" ht="12.75">
      <c r="A232" s="597"/>
      <c r="B232" s="597"/>
      <c r="C232" s="597"/>
      <c r="D232" s="597"/>
      <c r="E232" s="598"/>
      <c r="F232" s="598"/>
      <c r="G232" s="598"/>
      <c r="H232" s="598"/>
      <c r="I232" s="598"/>
      <c r="J232" s="598"/>
    </row>
    <row r="233" spans="1:10" ht="12.75">
      <c r="A233" s="597"/>
      <c r="B233" s="597"/>
      <c r="C233" s="597"/>
      <c r="D233" s="597"/>
      <c r="E233" s="598"/>
      <c r="F233" s="598"/>
      <c r="G233" s="598"/>
      <c r="H233" s="598"/>
      <c r="I233" s="598"/>
      <c r="J233" s="598"/>
    </row>
    <row r="234" spans="1:10" ht="12.75">
      <c r="A234" s="597"/>
      <c r="B234" s="597"/>
      <c r="C234" s="597"/>
      <c r="D234" s="597"/>
      <c r="E234" s="598"/>
      <c r="F234" s="598"/>
      <c r="G234" s="598"/>
      <c r="H234" s="598"/>
      <c r="I234" s="598"/>
      <c r="J234" s="598"/>
    </row>
    <row r="235" spans="1:10" ht="12.75">
      <c r="A235" s="597"/>
      <c r="B235" s="597"/>
      <c r="C235" s="597"/>
      <c r="D235" s="597"/>
      <c r="E235" s="598"/>
      <c r="F235" s="598"/>
      <c r="G235" s="598"/>
      <c r="H235" s="598"/>
      <c r="I235" s="598"/>
      <c r="J235" s="598"/>
    </row>
    <row r="236" spans="1:10" ht="12.75">
      <c r="A236" s="597"/>
      <c r="B236" s="597"/>
      <c r="C236" s="597"/>
      <c r="D236" s="597"/>
      <c r="E236" s="598"/>
      <c r="F236" s="598"/>
      <c r="G236" s="598"/>
      <c r="H236" s="598"/>
      <c r="I236" s="598"/>
      <c r="J236" s="598"/>
    </row>
    <row r="237" spans="1:10" ht="12.75">
      <c r="A237" s="597"/>
      <c r="B237" s="597"/>
      <c r="C237" s="597"/>
      <c r="D237" s="597"/>
      <c r="E237" s="598"/>
      <c r="F237" s="598"/>
      <c r="G237" s="598"/>
      <c r="H237" s="598"/>
      <c r="I237" s="598"/>
      <c r="J237" s="598"/>
    </row>
    <row r="238" spans="1:10" ht="12.75">
      <c r="A238" s="597"/>
      <c r="B238" s="597"/>
      <c r="C238" s="597"/>
      <c r="D238" s="597"/>
      <c r="E238" s="598"/>
      <c r="F238" s="598"/>
      <c r="G238" s="598"/>
      <c r="H238" s="598"/>
      <c r="I238" s="598"/>
      <c r="J238" s="598"/>
    </row>
    <row r="239" spans="1:10" ht="12.75">
      <c r="A239" s="597"/>
      <c r="B239" s="597"/>
      <c r="C239" s="597"/>
      <c r="D239" s="597"/>
      <c r="E239" s="598"/>
      <c r="F239" s="598"/>
      <c r="G239" s="598"/>
      <c r="H239" s="598"/>
      <c r="I239" s="598"/>
      <c r="J239" s="598"/>
    </row>
    <row r="240" spans="1:10" ht="12.75">
      <c r="A240" s="597"/>
      <c r="B240" s="597"/>
      <c r="C240" s="597"/>
      <c r="D240" s="597"/>
      <c r="E240" s="598"/>
      <c r="F240" s="598"/>
      <c r="G240" s="598"/>
      <c r="H240" s="598"/>
      <c r="I240" s="598"/>
      <c r="J240" s="598"/>
    </row>
    <row r="241" spans="1:10" ht="12.75">
      <c r="A241" s="597"/>
      <c r="B241" s="597"/>
      <c r="C241" s="597"/>
      <c r="D241" s="597"/>
      <c r="E241" s="598"/>
      <c r="F241" s="598"/>
      <c r="G241" s="598"/>
      <c r="H241" s="598"/>
      <c r="I241" s="598"/>
      <c r="J241" s="598"/>
    </row>
    <row r="242" spans="1:10" ht="12.75">
      <c r="A242" s="597"/>
      <c r="B242" s="597"/>
      <c r="C242" s="597"/>
      <c r="D242" s="597"/>
      <c r="E242" s="598"/>
      <c r="F242" s="598"/>
      <c r="G242" s="598"/>
      <c r="H242" s="598"/>
      <c r="I242" s="598"/>
      <c r="J242" s="598"/>
    </row>
    <row r="243" spans="1:10" ht="12.75">
      <c r="A243" s="597"/>
      <c r="B243" s="597"/>
      <c r="C243" s="597"/>
      <c r="D243" s="597"/>
      <c r="E243" s="598"/>
      <c r="F243" s="598"/>
      <c r="G243" s="598"/>
      <c r="H243" s="598"/>
      <c r="I243" s="598"/>
      <c r="J243" s="598"/>
    </row>
    <row r="244" spans="1:10" ht="12.75">
      <c r="A244" s="597"/>
      <c r="B244" s="597"/>
      <c r="C244" s="597"/>
      <c r="D244" s="597"/>
      <c r="E244" s="598"/>
      <c r="F244" s="598"/>
      <c r="G244" s="598"/>
      <c r="H244" s="598"/>
      <c r="I244" s="598"/>
      <c r="J244" s="598"/>
    </row>
    <row r="245" spans="1:10" ht="12.75">
      <c r="A245" s="597"/>
      <c r="B245" s="597"/>
      <c r="C245" s="597"/>
      <c r="D245" s="597"/>
      <c r="E245" s="598"/>
      <c r="F245" s="598"/>
      <c r="G245" s="598"/>
      <c r="H245" s="598"/>
      <c r="I245" s="598"/>
      <c r="J245" s="598"/>
    </row>
    <row r="246" spans="1:10" ht="12.75">
      <c r="A246" s="597"/>
      <c r="B246" s="597"/>
      <c r="C246" s="597"/>
      <c r="D246" s="597"/>
      <c r="E246" s="598"/>
      <c r="F246" s="598"/>
      <c r="G246" s="598"/>
      <c r="H246" s="598"/>
      <c r="I246" s="598"/>
      <c r="J246" s="598"/>
    </row>
    <row r="247" spans="1:10" ht="12.75">
      <c r="A247" s="597"/>
      <c r="B247" s="597"/>
      <c r="C247" s="597"/>
      <c r="D247" s="597"/>
      <c r="E247" s="598"/>
      <c r="F247" s="598"/>
      <c r="G247" s="598"/>
      <c r="H247" s="598"/>
      <c r="I247" s="598"/>
      <c r="J247" s="598"/>
    </row>
    <row r="248" spans="1:10" ht="12.75">
      <c r="A248" s="597"/>
      <c r="B248" s="597"/>
      <c r="C248" s="597"/>
      <c r="D248" s="597"/>
      <c r="E248" s="598"/>
      <c r="F248" s="598"/>
      <c r="G248" s="598"/>
      <c r="H248" s="598"/>
      <c r="I248" s="598"/>
      <c r="J248" s="598"/>
    </row>
    <row r="249" spans="1:10" ht="12.75">
      <c r="A249" s="597"/>
      <c r="B249" s="597"/>
      <c r="C249" s="597"/>
      <c r="D249" s="597"/>
      <c r="E249" s="598"/>
      <c r="F249" s="598"/>
      <c r="G249" s="598"/>
      <c r="H249" s="598"/>
      <c r="I249" s="598"/>
      <c r="J249" s="598"/>
    </row>
    <row r="250" spans="1:10" ht="12.75">
      <c r="A250" s="597"/>
      <c r="B250" s="597"/>
      <c r="C250" s="597"/>
      <c r="D250" s="597"/>
      <c r="E250" s="598"/>
      <c r="F250" s="598"/>
      <c r="G250" s="598"/>
      <c r="H250" s="598"/>
      <c r="I250" s="598"/>
      <c r="J250" s="598"/>
    </row>
    <row r="251" spans="1:10" ht="12.75">
      <c r="A251" s="597"/>
      <c r="B251" s="597"/>
      <c r="C251" s="597"/>
      <c r="D251" s="597"/>
      <c r="E251" s="598"/>
      <c r="F251" s="598"/>
      <c r="G251" s="598"/>
      <c r="H251" s="598"/>
      <c r="I251" s="598"/>
      <c r="J251" s="598"/>
    </row>
    <row r="252" spans="1:10" ht="12.75">
      <c r="A252" s="597"/>
      <c r="B252" s="597"/>
      <c r="C252" s="597"/>
      <c r="D252" s="597"/>
      <c r="E252" s="598"/>
      <c r="F252" s="598"/>
      <c r="G252" s="598"/>
      <c r="H252" s="598"/>
      <c r="I252" s="598"/>
      <c r="J252" s="598"/>
    </row>
    <row r="253" spans="1:10" ht="12.75">
      <c r="A253" s="597"/>
      <c r="B253" s="597"/>
      <c r="C253" s="597"/>
      <c r="D253" s="597"/>
      <c r="E253" s="598"/>
      <c r="F253" s="598"/>
      <c r="G253" s="598"/>
      <c r="H253" s="598"/>
      <c r="I253" s="598"/>
      <c r="J253" s="598"/>
    </row>
    <row r="254" spans="1:10" ht="12.75">
      <c r="A254" s="597"/>
      <c r="B254" s="597"/>
      <c r="C254" s="597"/>
      <c r="D254" s="597"/>
      <c r="E254" s="598"/>
      <c r="F254" s="598"/>
      <c r="G254" s="598"/>
      <c r="H254" s="598"/>
      <c r="I254" s="598"/>
      <c r="J254" s="598"/>
    </row>
    <row r="255" spans="1:10" ht="12.75">
      <c r="A255" s="597"/>
      <c r="B255" s="597"/>
      <c r="C255" s="597"/>
      <c r="D255" s="597"/>
      <c r="E255" s="598"/>
      <c r="F255" s="598"/>
      <c r="G255" s="598"/>
      <c r="H255" s="598"/>
      <c r="I255" s="598"/>
      <c r="J255" s="598"/>
    </row>
    <row r="256" spans="1:10" ht="12.75">
      <c r="A256" s="597"/>
      <c r="B256" s="597"/>
      <c r="C256" s="597"/>
      <c r="D256" s="597"/>
      <c r="E256" s="598"/>
      <c r="F256" s="598"/>
      <c r="G256" s="598"/>
      <c r="H256" s="598"/>
      <c r="I256" s="598"/>
      <c r="J256" s="598"/>
    </row>
  </sheetData>
  <sheetProtection/>
  <mergeCells count="8">
    <mergeCell ref="E114:F114"/>
    <mergeCell ref="I114:J114"/>
    <mergeCell ref="I11:J11"/>
    <mergeCell ref="I12:J14"/>
    <mergeCell ref="E17:E18"/>
    <mergeCell ref="F17:F18"/>
    <mergeCell ref="G108:H108"/>
    <mergeCell ref="E110:F110"/>
  </mergeCells>
  <conditionalFormatting sqref="E65:J65">
    <cfRule type="cellIs" priority="21" dxfId="31" operator="notEqual" stopIfTrue="1">
      <formula>0</formula>
    </cfRule>
  </conditionalFormatting>
  <conditionalFormatting sqref="E105:J105">
    <cfRule type="cellIs" priority="20" dxfId="31" operator="notEqual" stopIfTrue="1">
      <formula>0</formula>
    </cfRule>
  </conditionalFormatting>
  <conditionalFormatting sqref="G107:H107 B107">
    <cfRule type="cellIs" priority="19" dxfId="32" operator="equal" stopIfTrue="1">
      <formula>0</formula>
    </cfRule>
  </conditionalFormatting>
  <conditionalFormatting sqref="I114 E110">
    <cfRule type="cellIs" priority="18" dxfId="33" operator="equal" stopIfTrue="1">
      <formula>0</formula>
    </cfRule>
  </conditionalFormatting>
  <conditionalFormatting sqref="J107">
    <cfRule type="cellIs" priority="17" dxfId="34" operator="equal" stopIfTrue="1">
      <formula>0</formula>
    </cfRule>
  </conditionalFormatting>
  <conditionalFormatting sqref="E114:F114">
    <cfRule type="cellIs" priority="16" dxfId="33" operator="equal" stopIfTrue="1">
      <formula>0</formula>
    </cfRule>
  </conditionalFormatting>
  <conditionalFormatting sqref="F15">
    <cfRule type="cellIs" priority="11" dxfId="35" operator="equal" stopIfTrue="1">
      <formula>"Чужди средства"</formula>
    </cfRule>
    <cfRule type="cellIs" priority="12" dxfId="36" operator="equal" stopIfTrue="1">
      <formula>"СЕС - ДМП"</formula>
    </cfRule>
    <cfRule type="cellIs" priority="13" dxfId="37" operator="equal" stopIfTrue="1">
      <formula>"СЕС - РА"</formula>
    </cfRule>
    <cfRule type="cellIs" priority="14" dxfId="38" operator="equal" stopIfTrue="1">
      <formula>"СЕС - ДЕС"</formula>
    </cfRule>
    <cfRule type="cellIs" priority="15" dxfId="39" operator="equal" stopIfTrue="1">
      <formula>"СЕС - КСФ"</formula>
    </cfRule>
  </conditionalFormatting>
  <conditionalFormatting sqref="B105">
    <cfRule type="cellIs" priority="10" dxfId="40" operator="notEqual" stopIfTrue="1">
      <formula>0</formula>
    </cfRule>
  </conditionalFormatting>
  <conditionalFormatting sqref="I11:J11">
    <cfRule type="cellIs" priority="6" dxfId="41" operator="between" stopIfTrue="1">
      <formula>1000000000000</formula>
      <formula>9999999999999990</formula>
    </cfRule>
    <cfRule type="cellIs" priority="7" dxfId="42" operator="between" stopIfTrue="1">
      <formula>10000000000</formula>
      <formula>999999999999</formula>
    </cfRule>
    <cfRule type="cellIs" priority="8" dxfId="43" operator="between" stopIfTrue="1">
      <formula>1000000</formula>
      <formula>99999999</formula>
    </cfRule>
    <cfRule type="cellIs" priority="9" dxfId="44" operator="between" stopIfTrue="1">
      <formula>100</formula>
      <formula>9999</formula>
    </cfRule>
  </conditionalFormatting>
  <conditionalFormatting sqref="E15">
    <cfRule type="cellIs" priority="1" dxfId="35" operator="equal" stopIfTrue="1">
      <formula>"Чужди средства"</formula>
    </cfRule>
    <cfRule type="cellIs" priority="2" dxfId="36" operator="equal" stopIfTrue="1">
      <formula>"СЕС - ДМП"</formula>
    </cfRule>
    <cfRule type="cellIs" priority="3" dxfId="37" operator="equal" stopIfTrue="1">
      <formula>"СЕС - РА"</formula>
    </cfRule>
    <cfRule type="cellIs" priority="4" dxfId="38" operator="equal" stopIfTrue="1">
      <formula>"СЕС - ДЕС"</formula>
    </cfRule>
    <cfRule type="cellIs" priority="5" dxfId="39" operator="equal" stopIfTrue="1">
      <formula>"СЕС - КСФ"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J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J54">
      <formula1>0</formula1>
    </dataValidation>
    <dataValidation type="whole" operator="lessThanOrEqual" allowBlank="1" showInputMessage="1" showErrorMessage="1" error="въведете цяло отрицателно число" sqref="E91 G91:J91">
      <formula1>0</formula1>
    </dataValidation>
    <dataValidation type="whole" operator="greaterThanOrEqual" allowBlank="1" showInputMessage="1" showErrorMessage="1" error="въведете цяло положително число" sqref="E90 G90:J90">
      <formula1>0</formula1>
    </dataValidation>
    <dataValidation type="whole" allowBlank="1" showInputMessage="1" showErrorMessage="1" error="въведете цяло число" sqref="E92:E96 G92:J96 E55:E89 E22:E32 G55:J89 G22:J32 E105:J105 E34:E53 F22:F96 G34:J53">
      <formula1>-10000000000000000</formula1>
      <formula2>10000000000000000</formula2>
    </dataValidation>
  </dataValidations>
  <printOptions/>
  <pageMargins left="0.11811023622047245" right="0.11811023622047245" top="0.35433070866141736" bottom="0.35433070866141736" header="0.31496062992125984" footer="0.31496062992125984"/>
  <pageSetup horizontalDpi="600" verticalDpi="600" orientation="landscape" scale="7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BM734"/>
  <sheetViews>
    <sheetView zoomScale="75" zoomScaleNormal="75" zoomScaleSheetLayoutView="75" zoomScalePageLayoutView="0" workbookViewId="0" topLeftCell="P44">
      <selection activeCell="O44" sqref="A1:O16384"/>
    </sheetView>
  </sheetViews>
  <sheetFormatPr defaultColWidth="9.125" defaultRowHeight="12.75"/>
  <cols>
    <col min="1" max="1" width="1.625" style="24" hidden="1" customWidth="1"/>
    <col min="2" max="2" width="10.125" style="25" hidden="1" customWidth="1"/>
    <col min="3" max="3" width="13.375" style="25" hidden="1" customWidth="1"/>
    <col min="4" max="4" width="74.50390625" style="26" hidden="1" customWidth="1"/>
    <col min="5" max="5" width="18.625" style="25" hidden="1" customWidth="1"/>
    <col min="6" max="6" width="18.50390625" style="25" hidden="1" customWidth="1"/>
    <col min="7" max="7" width="17.50390625" style="24" hidden="1" customWidth="1"/>
    <col min="8" max="10" width="17.125" style="24" hidden="1" customWidth="1"/>
    <col min="11" max="11" width="5.375" style="156" hidden="1" customWidth="1"/>
    <col min="12" max="15" width="17.125" style="24" hidden="1" customWidth="1"/>
    <col min="16" max="31" width="9.125" style="24" customWidth="1"/>
    <col min="32" max="16384" width="9.125" style="24" customWidth="1"/>
  </cols>
  <sheetData>
    <row r="1" spans="1:11" ht="18" customHeight="1" hidden="1">
      <c r="A1" s="24" t="s">
        <v>302</v>
      </c>
      <c r="B1" s="25" t="s">
        <v>303</v>
      </c>
      <c r="C1" s="25" t="s">
        <v>304</v>
      </c>
      <c r="D1" s="26" t="s">
        <v>305</v>
      </c>
      <c r="E1" s="25" t="s">
        <v>306</v>
      </c>
      <c r="F1" s="25" t="s">
        <v>307</v>
      </c>
      <c r="G1" s="27" t="s">
        <v>865</v>
      </c>
      <c r="H1" s="24" t="s">
        <v>308</v>
      </c>
      <c r="I1" s="24" t="s">
        <v>308</v>
      </c>
      <c r="J1" s="24" t="s">
        <v>308</v>
      </c>
      <c r="K1" s="27" t="s">
        <v>829</v>
      </c>
    </row>
    <row r="2" ht="18" customHeight="1">
      <c r="K2" s="27">
        <v>1</v>
      </c>
    </row>
    <row r="3" spans="5:11" ht="19.5">
      <c r="E3" s="28"/>
      <c r="K3" s="161">
        <v>1</v>
      </c>
    </row>
    <row r="4" spans="5:11" ht="19.5">
      <c r="E4" s="29"/>
      <c r="K4" s="161">
        <v>1</v>
      </c>
    </row>
    <row r="5" spans="5:11" ht="19.5">
      <c r="E5" s="25" t="s">
        <v>614</v>
      </c>
      <c r="F5" s="25" t="s">
        <v>614</v>
      </c>
      <c r="K5" s="161">
        <v>1</v>
      </c>
    </row>
    <row r="6" spans="3:11" ht="19.5">
      <c r="C6" s="30"/>
      <c r="D6" s="31"/>
      <c r="E6" s="29"/>
      <c r="F6" s="25" t="s">
        <v>614</v>
      </c>
      <c r="K6" s="161">
        <v>1</v>
      </c>
    </row>
    <row r="7" spans="2:11" ht="42" customHeight="1">
      <c r="B7" s="982" t="e">
        <f>#REF!</f>
        <v>#REF!</v>
      </c>
      <c r="C7" s="983"/>
      <c r="D7" s="983"/>
      <c r="F7" s="32"/>
      <c r="K7" s="161">
        <v>1</v>
      </c>
    </row>
    <row r="8" spans="3:11" ht="19.5">
      <c r="C8" s="30"/>
      <c r="D8" s="31"/>
      <c r="E8" s="32" t="s">
        <v>615</v>
      </c>
      <c r="F8" s="32" t="s">
        <v>521</v>
      </c>
      <c r="K8" s="161">
        <v>1</v>
      </c>
    </row>
    <row r="9" spans="2:11" ht="36.75" customHeight="1" thickBot="1">
      <c r="B9" s="984" t="e">
        <f>#REF!</f>
        <v>#REF!</v>
      </c>
      <c r="C9" s="985"/>
      <c r="D9" s="985"/>
      <c r="E9" s="33" t="e">
        <f>#REF!</f>
        <v>#REF!</v>
      </c>
      <c r="F9" s="34" t="e">
        <f>#REF!</f>
        <v>#REF!</v>
      </c>
      <c r="K9" s="161">
        <v>1</v>
      </c>
    </row>
    <row r="10" spans="2:11" ht="20.25" thickBot="1">
      <c r="B10" s="2" t="e">
        <f>#REF!</f>
        <v>#REF!</v>
      </c>
      <c r="E10" s="32"/>
      <c r="F10" s="36" t="e">
        <f>#REF!</f>
        <v>#REF!</v>
      </c>
      <c r="K10" s="161">
        <v>1</v>
      </c>
    </row>
    <row r="11" spans="2:11" ht="10.5" customHeight="1" thickBot="1">
      <c r="B11" s="35"/>
      <c r="E11" s="35"/>
      <c r="K11" s="161">
        <v>1</v>
      </c>
    </row>
    <row r="12" spans="2:11" ht="39" customHeight="1" thickBot="1" thickTop="1">
      <c r="B12" s="984" t="e">
        <f>#REF!</f>
        <v>#REF!</v>
      </c>
      <c r="C12" s="985"/>
      <c r="D12" s="985"/>
      <c r="E12" s="32" t="s">
        <v>616</v>
      </c>
      <c r="F12" s="37" t="e">
        <f>#REF!</f>
        <v>#REF!</v>
      </c>
      <c r="K12" s="161">
        <v>1</v>
      </c>
    </row>
    <row r="13" spans="2:11" ht="20.25" thickTop="1">
      <c r="B13" s="2" t="e">
        <f>#REF!</f>
        <v>#REF!</v>
      </c>
      <c r="E13" s="38" t="s">
        <v>617</v>
      </c>
      <c r="F13" s="39" t="s">
        <v>614</v>
      </c>
      <c r="K13" s="161">
        <v>1</v>
      </c>
    </row>
    <row r="14" spans="2:11" ht="9" customHeight="1">
      <c r="B14" s="35"/>
      <c r="E14" s="38"/>
      <c r="F14" s="39"/>
      <c r="K14" s="161">
        <v>1</v>
      </c>
    </row>
    <row r="15" spans="2:11" ht="7.5" customHeight="1">
      <c r="B15" s="35"/>
      <c r="E15" s="38"/>
      <c r="F15" s="39"/>
      <c r="K15" s="161">
        <v>1</v>
      </c>
    </row>
    <row r="16" spans="1:11" ht="7.5" customHeight="1">
      <c r="A16" s="40"/>
      <c r="B16" s="35"/>
      <c r="E16" s="38"/>
      <c r="F16" s="39"/>
      <c r="K16" s="161">
        <v>1</v>
      </c>
    </row>
    <row r="17" spans="1:11" ht="7.5" customHeight="1">
      <c r="A17" s="40"/>
      <c r="B17" s="35"/>
      <c r="E17" s="38"/>
      <c r="F17" s="39"/>
      <c r="K17" s="161">
        <v>1</v>
      </c>
    </row>
    <row r="18" spans="3:11" ht="20.25" thickBot="1">
      <c r="C18" s="30"/>
      <c r="D18" s="31"/>
      <c r="F18" s="35"/>
      <c r="J18" s="35" t="s">
        <v>618</v>
      </c>
      <c r="K18" s="161">
        <v>1</v>
      </c>
    </row>
    <row r="19" spans="1:11" ht="20.25" thickBot="1">
      <c r="A19" s="40"/>
      <c r="B19" s="41"/>
      <c r="C19" s="990" t="s">
        <v>619</v>
      </c>
      <c r="D19" s="991"/>
      <c r="E19" s="42" t="s">
        <v>620</v>
      </c>
      <c r="F19" s="269" t="s">
        <v>621</v>
      </c>
      <c r="G19" s="184"/>
      <c r="H19" s="184"/>
      <c r="I19" s="184"/>
      <c r="J19" s="46"/>
      <c r="K19" s="161">
        <v>1</v>
      </c>
    </row>
    <row r="20" spans="2:11" ht="45" thickBot="1">
      <c r="B20" s="43" t="s">
        <v>568</v>
      </c>
      <c r="C20" s="992" t="s">
        <v>830</v>
      </c>
      <c r="D20" s="993"/>
      <c r="E20" s="44">
        <v>2017</v>
      </c>
      <c r="F20" s="155" t="s">
        <v>812</v>
      </c>
      <c r="G20" s="155" t="s">
        <v>863</v>
      </c>
      <c r="H20" s="155" t="s">
        <v>864</v>
      </c>
      <c r="I20" s="270" t="s">
        <v>1055</v>
      </c>
      <c r="J20" s="271" t="s">
        <v>1056</v>
      </c>
      <c r="K20" s="162">
        <v>1</v>
      </c>
    </row>
    <row r="21" spans="2:11" ht="21" thickBot="1">
      <c r="B21" s="45"/>
      <c r="C21" s="1072" t="s">
        <v>623</v>
      </c>
      <c r="D21" s="1033"/>
      <c r="E21" s="4" t="s">
        <v>309</v>
      </c>
      <c r="F21" s="4" t="s">
        <v>310</v>
      </c>
      <c r="G21" s="4" t="s">
        <v>827</v>
      </c>
      <c r="H21" s="191" t="s">
        <v>828</v>
      </c>
      <c r="I21" s="4" t="s">
        <v>810</v>
      </c>
      <c r="J21" s="191" t="s">
        <v>1057</v>
      </c>
      <c r="K21" s="162">
        <v>1</v>
      </c>
    </row>
    <row r="22" spans="1:11" s="47" customFormat="1" ht="19.5">
      <c r="A22" s="47">
        <v>5</v>
      </c>
      <c r="B22" s="48">
        <v>100</v>
      </c>
      <c r="C22" s="986" t="s">
        <v>624</v>
      </c>
      <c r="D22" s="987"/>
      <c r="E22" s="165" t="e">
        <f>#REF!</f>
        <v>#REF!</v>
      </c>
      <c r="F22" s="165" t="e">
        <f>#REF!</f>
        <v>#REF!</v>
      </c>
      <c r="G22" s="49" t="e">
        <f>#REF!</f>
        <v>#REF!</v>
      </c>
      <c r="H22" s="49" t="e">
        <f>#REF!</f>
        <v>#REF!</v>
      </c>
      <c r="I22" s="49" t="e">
        <f>#REF!</f>
        <v>#REF!</v>
      </c>
      <c r="J22" s="49" t="e">
        <f>#REF!</f>
        <v>#REF!</v>
      </c>
      <c r="K22" s="157" t="e">
        <f aca="true" t="shared" si="0" ref="K22:K48">(IF(E22&lt;&gt;0,$K$2,IF(F22&lt;&gt;0,$K$2,"")))</f>
        <v>#REF!</v>
      </c>
    </row>
    <row r="23" spans="1:11" s="50" customFormat="1" ht="19.5">
      <c r="A23" s="50">
        <v>25</v>
      </c>
      <c r="B23" s="51">
        <v>200</v>
      </c>
      <c r="C23" s="980" t="s">
        <v>625</v>
      </c>
      <c r="D23" s="981"/>
      <c r="E23" s="166" t="e">
        <f>#REF!</f>
        <v>#REF!</v>
      </c>
      <c r="F23" s="166" t="e">
        <f>#REF!</f>
        <v>#REF!</v>
      </c>
      <c r="G23" s="52" t="e">
        <f>#REF!</f>
        <v>#REF!</v>
      </c>
      <c r="H23" s="52" t="e">
        <f>#REF!</f>
        <v>#REF!</v>
      </c>
      <c r="I23" s="52" t="e">
        <f>#REF!</f>
        <v>#REF!</v>
      </c>
      <c r="J23" s="52" t="e">
        <f>#REF!</f>
        <v>#REF!</v>
      </c>
      <c r="K23" s="157" t="e">
        <f t="shared" si="0"/>
        <v>#REF!</v>
      </c>
    </row>
    <row r="24" spans="1:11" s="50" customFormat="1" ht="32.25" customHeight="1">
      <c r="A24" s="50">
        <v>50</v>
      </c>
      <c r="B24" s="51">
        <v>400</v>
      </c>
      <c r="C24" s="988" t="s">
        <v>626</v>
      </c>
      <c r="D24" s="989"/>
      <c r="E24" s="166" t="e">
        <f>#REF!</f>
        <v>#REF!</v>
      </c>
      <c r="F24" s="166" t="e">
        <f>#REF!</f>
        <v>#REF!</v>
      </c>
      <c r="G24" s="52" t="e">
        <f>#REF!</f>
        <v>#REF!</v>
      </c>
      <c r="H24" s="52" t="e">
        <f>#REF!</f>
        <v>#REF!</v>
      </c>
      <c r="I24" s="52" t="e">
        <f>#REF!</f>
        <v>#REF!</v>
      </c>
      <c r="J24" s="52" t="e">
        <f>#REF!</f>
        <v>#REF!</v>
      </c>
      <c r="K24" s="157" t="e">
        <f t="shared" si="0"/>
        <v>#REF!</v>
      </c>
    </row>
    <row r="25" spans="1:11" s="50" customFormat="1" ht="19.5">
      <c r="A25" s="53">
        <v>65</v>
      </c>
      <c r="B25" s="51">
        <v>800</v>
      </c>
      <c r="C25" s="980" t="s">
        <v>1054</v>
      </c>
      <c r="D25" s="981"/>
      <c r="E25" s="166" t="e">
        <f>#REF!</f>
        <v>#REF!</v>
      </c>
      <c r="F25" s="166" t="e">
        <f>#REF!</f>
        <v>#REF!</v>
      </c>
      <c r="G25" s="52" t="e">
        <f>#REF!</f>
        <v>#REF!</v>
      </c>
      <c r="H25" s="52" t="e">
        <f>#REF!</f>
        <v>#REF!</v>
      </c>
      <c r="I25" s="52" t="e">
        <f>#REF!</f>
        <v>#REF!</v>
      </c>
      <c r="J25" s="52" t="e">
        <f>#REF!</f>
        <v>#REF!</v>
      </c>
      <c r="K25" s="157" t="e">
        <f t="shared" si="0"/>
        <v>#REF!</v>
      </c>
    </row>
    <row r="26" spans="1:11" s="50" customFormat="1" ht="19.5">
      <c r="A26" s="50">
        <v>95</v>
      </c>
      <c r="B26" s="51">
        <v>1000</v>
      </c>
      <c r="C26" s="980" t="s">
        <v>627</v>
      </c>
      <c r="D26" s="981"/>
      <c r="E26" s="166" t="e">
        <f>#REF!</f>
        <v>#REF!</v>
      </c>
      <c r="F26" s="166" t="e">
        <f>#REF!</f>
        <v>#REF!</v>
      </c>
      <c r="G26" s="52" t="e">
        <f>#REF!</f>
        <v>#REF!</v>
      </c>
      <c r="H26" s="52" t="e">
        <f>#REF!</f>
        <v>#REF!</v>
      </c>
      <c r="I26" s="52" t="e">
        <f>#REF!</f>
        <v>#REF!</v>
      </c>
      <c r="J26" s="52" t="e">
        <f>#REF!</f>
        <v>#REF!</v>
      </c>
      <c r="K26" s="157" t="e">
        <f t="shared" si="0"/>
        <v>#REF!</v>
      </c>
    </row>
    <row r="27" spans="1:11" s="50" customFormat="1" ht="19.5">
      <c r="A27" s="50">
        <v>130</v>
      </c>
      <c r="B27" s="51">
        <v>1300</v>
      </c>
      <c r="C27" s="980" t="s">
        <v>831</v>
      </c>
      <c r="D27" s="981"/>
      <c r="E27" s="166" t="e">
        <f>#REF!</f>
        <v>#REF!</v>
      </c>
      <c r="F27" s="166" t="e">
        <f>#REF!</f>
        <v>#REF!</v>
      </c>
      <c r="G27" s="52" t="e">
        <f>#REF!</f>
        <v>#REF!</v>
      </c>
      <c r="H27" s="52" t="e">
        <f>#REF!</f>
        <v>#REF!</v>
      </c>
      <c r="I27" s="52" t="e">
        <f>#REF!</f>
        <v>#REF!</v>
      </c>
      <c r="J27" s="52" t="e">
        <f>#REF!</f>
        <v>#REF!</v>
      </c>
      <c r="K27" s="157" t="e">
        <f t="shared" si="0"/>
        <v>#REF!</v>
      </c>
    </row>
    <row r="28" spans="1:11" s="50" customFormat="1" ht="19.5">
      <c r="A28" s="50">
        <v>160</v>
      </c>
      <c r="B28" s="51">
        <v>1400</v>
      </c>
      <c r="C28" s="980" t="s">
        <v>628</v>
      </c>
      <c r="D28" s="981"/>
      <c r="E28" s="166" t="e">
        <f>#REF!</f>
        <v>#REF!</v>
      </c>
      <c r="F28" s="166" t="e">
        <f>#REF!</f>
        <v>#REF!</v>
      </c>
      <c r="G28" s="52" t="e">
        <f>#REF!</f>
        <v>#REF!</v>
      </c>
      <c r="H28" s="52" t="e">
        <f>#REF!</f>
        <v>#REF!</v>
      </c>
      <c r="I28" s="52" t="e">
        <f>#REF!</f>
        <v>#REF!</v>
      </c>
      <c r="J28" s="52" t="e">
        <f>#REF!</f>
        <v>#REF!</v>
      </c>
      <c r="K28" s="157" t="e">
        <f t="shared" si="0"/>
        <v>#REF!</v>
      </c>
    </row>
    <row r="29" spans="1:11" s="50" customFormat="1" ht="19.5">
      <c r="A29" s="50">
        <v>175</v>
      </c>
      <c r="B29" s="51">
        <v>1500</v>
      </c>
      <c r="C29" s="980" t="s">
        <v>629</v>
      </c>
      <c r="D29" s="981"/>
      <c r="E29" s="166" t="e">
        <f>#REF!</f>
        <v>#REF!</v>
      </c>
      <c r="F29" s="166" t="e">
        <f>#REF!</f>
        <v>#REF!</v>
      </c>
      <c r="G29" s="52" t="e">
        <f>#REF!</f>
        <v>#REF!</v>
      </c>
      <c r="H29" s="52" t="e">
        <f>#REF!</f>
        <v>#REF!</v>
      </c>
      <c r="I29" s="52" t="e">
        <f>#REF!</f>
        <v>#REF!</v>
      </c>
      <c r="J29" s="52" t="e">
        <f>#REF!</f>
        <v>#REF!</v>
      </c>
      <c r="K29" s="157" t="e">
        <f t="shared" si="0"/>
        <v>#REF!</v>
      </c>
    </row>
    <row r="30" spans="2:11" s="50" customFormat="1" ht="19.5">
      <c r="B30" s="51">
        <v>1600</v>
      </c>
      <c r="C30" s="980" t="s">
        <v>630</v>
      </c>
      <c r="D30" s="981"/>
      <c r="E30" s="166" t="e">
        <f>#REF!</f>
        <v>#REF!</v>
      </c>
      <c r="F30" s="166" t="e">
        <f>#REF!</f>
        <v>#REF!</v>
      </c>
      <c r="G30" s="52" t="e">
        <f>#REF!</f>
        <v>#REF!</v>
      </c>
      <c r="H30" s="52" t="e">
        <f>#REF!</f>
        <v>#REF!</v>
      </c>
      <c r="I30" s="52" t="e">
        <f>#REF!</f>
        <v>#REF!</v>
      </c>
      <c r="J30" s="52" t="e">
        <f>#REF!</f>
        <v>#REF!</v>
      </c>
      <c r="K30" s="157" t="e">
        <f t="shared" si="0"/>
        <v>#REF!</v>
      </c>
    </row>
    <row r="31" spans="1:11" s="50" customFormat="1" ht="19.5">
      <c r="A31" s="50">
        <v>200</v>
      </c>
      <c r="B31" s="51">
        <v>1700</v>
      </c>
      <c r="C31" s="980" t="s">
        <v>631</v>
      </c>
      <c r="D31" s="981"/>
      <c r="E31" s="166" t="e">
        <f>#REF!</f>
        <v>#REF!</v>
      </c>
      <c r="F31" s="166" t="e">
        <f>#REF!</f>
        <v>#REF!</v>
      </c>
      <c r="G31" s="52" t="e">
        <f>#REF!</f>
        <v>#REF!</v>
      </c>
      <c r="H31" s="52" t="e">
        <f>#REF!</f>
        <v>#REF!</v>
      </c>
      <c r="I31" s="52" t="e">
        <f>#REF!</f>
        <v>#REF!</v>
      </c>
      <c r="J31" s="52" t="e">
        <f>#REF!</f>
        <v>#REF!</v>
      </c>
      <c r="K31" s="157" t="e">
        <f t="shared" si="0"/>
        <v>#REF!</v>
      </c>
    </row>
    <row r="32" spans="1:11" s="50" customFormat="1" ht="19.5">
      <c r="A32" s="54">
        <v>231</v>
      </c>
      <c r="B32" s="51">
        <v>1800</v>
      </c>
      <c r="C32" s="980" t="s">
        <v>632</v>
      </c>
      <c r="D32" s="981"/>
      <c r="E32" s="166" t="e">
        <f>#REF!</f>
        <v>#REF!</v>
      </c>
      <c r="F32" s="166" t="e">
        <f>#REF!</f>
        <v>#REF!</v>
      </c>
      <c r="G32" s="52" t="e">
        <f>#REF!</f>
        <v>#REF!</v>
      </c>
      <c r="H32" s="52" t="e">
        <f>#REF!</f>
        <v>#REF!</v>
      </c>
      <c r="I32" s="52" t="e">
        <f>#REF!</f>
        <v>#REF!</v>
      </c>
      <c r="J32" s="52" t="e">
        <f>#REF!</f>
        <v>#REF!</v>
      </c>
      <c r="K32" s="157" t="e">
        <f t="shared" si="0"/>
        <v>#REF!</v>
      </c>
    </row>
    <row r="33" spans="1:11" s="50" customFormat="1" ht="19.5">
      <c r="A33" s="50">
        <v>235</v>
      </c>
      <c r="B33" s="51">
        <v>1900</v>
      </c>
      <c r="C33" s="980" t="s">
        <v>633</v>
      </c>
      <c r="D33" s="981"/>
      <c r="E33" s="166" t="e">
        <f>#REF!</f>
        <v>#REF!</v>
      </c>
      <c r="F33" s="166" t="e">
        <f>#REF!</f>
        <v>#REF!</v>
      </c>
      <c r="G33" s="52" t="e">
        <f>#REF!</f>
        <v>#REF!</v>
      </c>
      <c r="H33" s="52" t="e">
        <f>#REF!</f>
        <v>#REF!</v>
      </c>
      <c r="I33" s="52" t="e">
        <f>#REF!</f>
        <v>#REF!</v>
      </c>
      <c r="J33" s="52" t="e">
        <f>#REF!</f>
        <v>#REF!</v>
      </c>
      <c r="K33" s="157" t="e">
        <f t="shared" si="0"/>
        <v>#REF!</v>
      </c>
    </row>
    <row r="34" spans="1:11" s="50" customFormat="1" ht="19.5">
      <c r="A34" s="50">
        <v>255</v>
      </c>
      <c r="B34" s="51">
        <v>2000</v>
      </c>
      <c r="C34" s="980" t="s">
        <v>634</v>
      </c>
      <c r="D34" s="981"/>
      <c r="E34" s="166" t="e">
        <f>#REF!</f>
        <v>#REF!</v>
      </c>
      <c r="F34" s="166" t="e">
        <f>#REF!</f>
        <v>#REF!</v>
      </c>
      <c r="G34" s="52" t="e">
        <f>#REF!</f>
        <v>#REF!</v>
      </c>
      <c r="H34" s="52" t="e">
        <f>#REF!</f>
        <v>#REF!</v>
      </c>
      <c r="I34" s="52" t="e">
        <f>#REF!</f>
        <v>#REF!</v>
      </c>
      <c r="J34" s="52" t="e">
        <f>#REF!</f>
        <v>#REF!</v>
      </c>
      <c r="K34" s="157" t="e">
        <f t="shared" si="0"/>
        <v>#REF!</v>
      </c>
    </row>
    <row r="35" spans="1:11" s="50" customFormat="1" ht="19.5">
      <c r="A35" s="50">
        <v>265</v>
      </c>
      <c r="B35" s="51">
        <v>2400</v>
      </c>
      <c r="C35" s="980" t="s">
        <v>635</v>
      </c>
      <c r="D35" s="981"/>
      <c r="E35" s="166" t="e">
        <f>#REF!</f>
        <v>#REF!</v>
      </c>
      <c r="F35" s="166" t="e">
        <f>#REF!</f>
        <v>#REF!</v>
      </c>
      <c r="G35" s="52" t="e">
        <f>#REF!</f>
        <v>#REF!</v>
      </c>
      <c r="H35" s="52" t="e">
        <f>#REF!</f>
        <v>#REF!</v>
      </c>
      <c r="I35" s="52" t="e">
        <f>#REF!</f>
        <v>#REF!</v>
      </c>
      <c r="J35" s="52" t="e">
        <f>#REF!</f>
        <v>#REF!</v>
      </c>
      <c r="K35" s="157" t="e">
        <f t="shared" si="0"/>
        <v>#REF!</v>
      </c>
    </row>
    <row r="36" spans="1:11" s="50" customFormat="1" ht="19.5">
      <c r="A36" s="55">
        <v>350</v>
      </c>
      <c r="B36" s="56">
        <v>2500</v>
      </c>
      <c r="C36" s="994" t="s">
        <v>636</v>
      </c>
      <c r="D36" s="995"/>
      <c r="E36" s="166" t="e">
        <f>#REF!</f>
        <v>#REF!</v>
      </c>
      <c r="F36" s="166" t="e">
        <f>#REF!</f>
        <v>#REF!</v>
      </c>
      <c r="G36" s="52" t="e">
        <f>#REF!</f>
        <v>#REF!</v>
      </c>
      <c r="H36" s="52" t="e">
        <f>#REF!</f>
        <v>#REF!</v>
      </c>
      <c r="I36" s="52" t="e">
        <f>#REF!</f>
        <v>#REF!</v>
      </c>
      <c r="J36" s="52" t="e">
        <f>#REF!</f>
        <v>#REF!</v>
      </c>
      <c r="K36" s="157" t="e">
        <f t="shared" si="0"/>
        <v>#REF!</v>
      </c>
    </row>
    <row r="37" spans="1:11" s="50" customFormat="1" ht="19.5">
      <c r="A37" s="57">
        <v>360</v>
      </c>
      <c r="B37" s="51">
        <v>2600</v>
      </c>
      <c r="C37" s="994" t="s">
        <v>355</v>
      </c>
      <c r="D37" s="995"/>
      <c r="E37" s="166" t="e">
        <f>#REF!</f>
        <v>#REF!</v>
      </c>
      <c r="F37" s="166" t="e">
        <f>#REF!</f>
        <v>#REF!</v>
      </c>
      <c r="G37" s="52" t="e">
        <f>#REF!</f>
        <v>#REF!</v>
      </c>
      <c r="H37" s="52" t="e">
        <f>#REF!</f>
        <v>#REF!</v>
      </c>
      <c r="I37" s="52" t="e">
        <f>#REF!</f>
        <v>#REF!</v>
      </c>
      <c r="J37" s="52" t="e">
        <f>#REF!</f>
        <v>#REF!</v>
      </c>
      <c r="K37" s="157" t="e">
        <f t="shared" si="0"/>
        <v>#REF!</v>
      </c>
    </row>
    <row r="38" spans="1:11" s="50" customFormat="1" ht="19.5">
      <c r="A38" s="57">
        <v>370</v>
      </c>
      <c r="B38" s="51">
        <v>2700</v>
      </c>
      <c r="C38" s="980" t="s">
        <v>356</v>
      </c>
      <c r="D38" s="981"/>
      <c r="E38" s="166" t="e">
        <f>#REF!</f>
        <v>#REF!</v>
      </c>
      <c r="F38" s="166" t="e">
        <f>#REF!</f>
        <v>#REF!</v>
      </c>
      <c r="G38" s="52" t="e">
        <f>#REF!</f>
        <v>#REF!</v>
      </c>
      <c r="H38" s="52" t="e">
        <f>#REF!</f>
        <v>#REF!</v>
      </c>
      <c r="I38" s="52" t="e">
        <f>#REF!</f>
        <v>#REF!</v>
      </c>
      <c r="J38" s="52" t="e">
        <f>#REF!</f>
        <v>#REF!</v>
      </c>
      <c r="K38" s="157" t="e">
        <f t="shared" si="0"/>
        <v>#REF!</v>
      </c>
    </row>
    <row r="39" spans="1:11" s="50" customFormat="1" ht="19.5">
      <c r="A39" s="57">
        <v>445</v>
      </c>
      <c r="B39" s="51">
        <v>2800</v>
      </c>
      <c r="C39" s="980" t="s">
        <v>640</v>
      </c>
      <c r="D39" s="981"/>
      <c r="E39" s="166" t="e">
        <f>#REF!</f>
        <v>#REF!</v>
      </c>
      <c r="F39" s="166" t="e">
        <f>#REF!</f>
        <v>#REF!</v>
      </c>
      <c r="G39" s="52" t="e">
        <f>#REF!</f>
        <v>#REF!</v>
      </c>
      <c r="H39" s="52" t="e">
        <f>#REF!</f>
        <v>#REF!</v>
      </c>
      <c r="I39" s="52" t="e">
        <f>#REF!</f>
        <v>#REF!</v>
      </c>
      <c r="J39" s="52" t="e">
        <f>#REF!</f>
        <v>#REF!</v>
      </c>
      <c r="K39" s="157" t="e">
        <f t="shared" si="0"/>
        <v>#REF!</v>
      </c>
    </row>
    <row r="40" spans="1:11" s="50" customFormat="1" ht="19.5">
      <c r="A40" s="57">
        <v>470</v>
      </c>
      <c r="B40" s="51">
        <v>3600</v>
      </c>
      <c r="C40" s="980" t="s">
        <v>641</v>
      </c>
      <c r="D40" s="981"/>
      <c r="E40" s="166" t="e">
        <f>#REF!</f>
        <v>#REF!</v>
      </c>
      <c r="F40" s="166" t="e">
        <f>#REF!</f>
        <v>#REF!</v>
      </c>
      <c r="G40" s="52" t="e">
        <f>#REF!</f>
        <v>#REF!</v>
      </c>
      <c r="H40" s="52" t="e">
        <f>#REF!</f>
        <v>#REF!</v>
      </c>
      <c r="I40" s="52" t="e">
        <f>#REF!</f>
        <v>#REF!</v>
      </c>
      <c r="J40" s="52" t="e">
        <f>#REF!</f>
        <v>#REF!</v>
      </c>
      <c r="K40" s="157" t="e">
        <f t="shared" si="0"/>
        <v>#REF!</v>
      </c>
    </row>
    <row r="41" spans="1:11" s="50" customFormat="1" ht="19.5">
      <c r="A41" s="57">
        <v>495</v>
      </c>
      <c r="B41" s="51">
        <v>3700</v>
      </c>
      <c r="C41" s="980" t="s">
        <v>642</v>
      </c>
      <c r="D41" s="981"/>
      <c r="E41" s="166" t="e">
        <f>#REF!</f>
        <v>#REF!</v>
      </c>
      <c r="F41" s="166" t="e">
        <f>#REF!</f>
        <v>#REF!</v>
      </c>
      <c r="G41" s="52" t="e">
        <f>#REF!</f>
        <v>#REF!</v>
      </c>
      <c r="H41" s="52" t="e">
        <f>#REF!</f>
        <v>#REF!</v>
      </c>
      <c r="I41" s="52" t="e">
        <f>#REF!</f>
        <v>#REF!</v>
      </c>
      <c r="J41" s="52" t="e">
        <f>#REF!</f>
        <v>#REF!</v>
      </c>
      <c r="K41" s="157" t="e">
        <f t="shared" si="0"/>
        <v>#REF!</v>
      </c>
    </row>
    <row r="42" spans="1:31" s="61" customFormat="1" ht="20.25" thickBot="1">
      <c r="A42" s="58">
        <v>515</v>
      </c>
      <c r="B42" s="51">
        <v>4000</v>
      </c>
      <c r="C42" s="59" t="s">
        <v>643</v>
      </c>
      <c r="D42" s="167"/>
      <c r="E42" s="166" t="e">
        <f>#REF!</f>
        <v>#REF!</v>
      </c>
      <c r="F42" s="166" t="e">
        <f>#REF!</f>
        <v>#REF!</v>
      </c>
      <c r="G42" s="52" t="e">
        <f>#REF!</f>
        <v>#REF!</v>
      </c>
      <c r="H42" s="52" t="e">
        <f>#REF!</f>
        <v>#REF!</v>
      </c>
      <c r="I42" s="52" t="e">
        <f>#REF!</f>
        <v>#REF!</v>
      </c>
      <c r="J42" s="52" t="e">
        <f>#REF!</f>
        <v>#REF!</v>
      </c>
      <c r="K42" s="157" t="e">
        <f t="shared" si="0"/>
        <v>#REF!</v>
      </c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AD42" s="62"/>
      <c r="AE42" s="62"/>
    </row>
    <row r="43" spans="1:12" s="50" customFormat="1" ht="19.5">
      <c r="A43" s="57">
        <v>540</v>
      </c>
      <c r="B43" s="51">
        <v>4100</v>
      </c>
      <c r="C43" s="980" t="s">
        <v>436</v>
      </c>
      <c r="D43" s="981"/>
      <c r="E43" s="166" t="e">
        <f>#REF!</f>
        <v>#REF!</v>
      </c>
      <c r="F43" s="166" t="e">
        <f>#REF!</f>
        <v>#REF!</v>
      </c>
      <c r="G43" s="52" t="e">
        <f>#REF!</f>
        <v>#REF!</v>
      </c>
      <c r="H43" s="52" t="e">
        <f>#REF!</f>
        <v>#REF!</v>
      </c>
      <c r="I43" s="52" t="e">
        <f>#REF!</f>
        <v>#REF!</v>
      </c>
      <c r="J43" s="52" t="e">
        <f>#REF!</f>
        <v>#REF!</v>
      </c>
      <c r="K43" s="157" t="e">
        <f t="shared" si="0"/>
        <v>#REF!</v>
      </c>
      <c r="L43" s="63"/>
    </row>
    <row r="44" spans="1:12" s="50" customFormat="1" ht="19.5">
      <c r="A44" s="57">
        <v>550</v>
      </c>
      <c r="B44" s="51">
        <v>4200</v>
      </c>
      <c r="C44" s="980" t="s">
        <v>437</v>
      </c>
      <c r="D44" s="981"/>
      <c r="E44" s="166" t="e">
        <f>#REF!</f>
        <v>#REF!</v>
      </c>
      <c r="F44" s="166" t="e">
        <f>#REF!</f>
        <v>#REF!</v>
      </c>
      <c r="G44" s="52" t="e">
        <f>#REF!</f>
        <v>#REF!</v>
      </c>
      <c r="H44" s="52" t="e">
        <f>#REF!</f>
        <v>#REF!</v>
      </c>
      <c r="I44" s="52" t="e">
        <f>#REF!</f>
        <v>#REF!</v>
      </c>
      <c r="J44" s="52" t="e">
        <f>#REF!</f>
        <v>#REF!</v>
      </c>
      <c r="K44" s="157" t="e">
        <f t="shared" si="0"/>
        <v>#REF!</v>
      </c>
      <c r="L44" s="63"/>
    </row>
    <row r="45" spans="1:12" s="50" customFormat="1" ht="19.5">
      <c r="A45" s="57">
        <v>560</v>
      </c>
      <c r="B45" s="51" t="s">
        <v>438</v>
      </c>
      <c r="C45" s="980" t="s">
        <v>7</v>
      </c>
      <c r="D45" s="981"/>
      <c r="E45" s="166" t="e">
        <f>#REF!</f>
        <v>#REF!</v>
      </c>
      <c r="F45" s="166" t="e">
        <f>#REF!</f>
        <v>#REF!</v>
      </c>
      <c r="G45" s="52" t="e">
        <f>#REF!</f>
        <v>#REF!</v>
      </c>
      <c r="H45" s="52" t="e">
        <f>#REF!</f>
        <v>#REF!</v>
      </c>
      <c r="I45" s="52" t="e">
        <f>#REF!</f>
        <v>#REF!</v>
      </c>
      <c r="J45" s="52" t="e">
        <f>#REF!</f>
        <v>#REF!</v>
      </c>
      <c r="K45" s="157" t="e">
        <f t="shared" si="0"/>
        <v>#REF!</v>
      </c>
      <c r="L45" s="63"/>
    </row>
    <row r="46" spans="1:11" s="50" customFormat="1" ht="19.5">
      <c r="A46" s="57">
        <v>575</v>
      </c>
      <c r="B46" s="51">
        <v>4600</v>
      </c>
      <c r="C46" s="980" t="s">
        <v>8</v>
      </c>
      <c r="D46" s="981"/>
      <c r="E46" s="170" t="e">
        <f>#REF!</f>
        <v>#REF!</v>
      </c>
      <c r="F46" s="170" t="e">
        <f>#REF!</f>
        <v>#REF!</v>
      </c>
      <c r="G46" s="93" t="e">
        <f>#REF!</f>
        <v>#REF!</v>
      </c>
      <c r="H46" s="93" t="e">
        <f>#REF!</f>
        <v>#REF!</v>
      </c>
      <c r="I46" s="93" t="e">
        <f>#REF!</f>
        <v>#REF!</v>
      </c>
      <c r="J46" s="93" t="e">
        <f>#REF!</f>
        <v>#REF!</v>
      </c>
      <c r="K46" s="157" t="e">
        <f t="shared" si="0"/>
        <v>#REF!</v>
      </c>
    </row>
    <row r="47" spans="1:11" s="50" customFormat="1" ht="19.5">
      <c r="A47" s="57">
        <v>575</v>
      </c>
      <c r="B47" s="51">
        <v>4700</v>
      </c>
      <c r="C47" s="980" t="s">
        <v>1571</v>
      </c>
      <c r="D47" s="981"/>
      <c r="E47" s="166" t="e">
        <f>#REF!</f>
        <v>#REF!</v>
      </c>
      <c r="F47" s="166" t="e">
        <f>#REF!</f>
        <v>#REF!</v>
      </c>
      <c r="G47" s="52" t="e">
        <f>#REF!</f>
        <v>#REF!</v>
      </c>
      <c r="H47" s="52" t="e">
        <f>#REF!</f>
        <v>#REF!</v>
      </c>
      <c r="I47" s="52" t="e">
        <f>#REF!</f>
        <v>#REF!</v>
      </c>
      <c r="J47" s="52" t="e">
        <f>#REF!</f>
        <v>#REF!</v>
      </c>
      <c r="K47" s="157" t="e">
        <f t="shared" si="0"/>
        <v>#REF!</v>
      </c>
    </row>
    <row r="48" spans="1:11" s="50" customFormat="1" ht="20.25" thickBot="1">
      <c r="A48" s="57">
        <v>575</v>
      </c>
      <c r="B48" s="51">
        <v>4800</v>
      </c>
      <c r="C48" s="1001" t="s">
        <v>509</v>
      </c>
      <c r="D48" s="1002"/>
      <c r="E48" s="215" t="e">
        <f>#REF!</f>
        <v>#REF!</v>
      </c>
      <c r="F48" s="215" t="e">
        <f>#REF!</f>
        <v>#REF!</v>
      </c>
      <c r="G48" s="216" t="e">
        <f>#REF!</f>
        <v>#REF!</v>
      </c>
      <c r="H48" s="216" t="e">
        <f>#REF!</f>
        <v>#REF!</v>
      </c>
      <c r="I48" s="216" t="e">
        <f>#REF!</f>
        <v>#REF!</v>
      </c>
      <c r="J48" s="216" t="e">
        <f>#REF!</f>
        <v>#REF!</v>
      </c>
      <c r="K48" s="157" t="e">
        <f t="shared" si="0"/>
        <v>#REF!</v>
      </c>
    </row>
    <row r="49" spans="1:12" s="40" customFormat="1" ht="20.25" thickBot="1">
      <c r="A49" s="64">
        <v>620</v>
      </c>
      <c r="B49" s="65"/>
      <c r="C49" s="66"/>
      <c r="D49" s="168" t="s">
        <v>440</v>
      </c>
      <c r="E49" s="67" t="e">
        <f>#REF!</f>
        <v>#REF!</v>
      </c>
      <c r="F49" s="67" t="e">
        <f>#REF!</f>
        <v>#REF!</v>
      </c>
      <c r="G49" s="67" t="e">
        <f>#REF!</f>
        <v>#REF!</v>
      </c>
      <c r="H49" s="67" t="e">
        <f>#REF!</f>
        <v>#REF!</v>
      </c>
      <c r="I49" s="67" t="e">
        <f>#REF!</f>
        <v>#REF!</v>
      </c>
      <c r="J49" s="67" t="e">
        <f>#REF!</f>
        <v>#REF!</v>
      </c>
      <c r="K49" s="163">
        <v>1</v>
      </c>
      <c r="L49" s="68"/>
    </row>
    <row r="50" spans="2:12" s="40" customFormat="1" ht="9" customHeight="1">
      <c r="B50" s="69"/>
      <c r="C50" s="70"/>
      <c r="D50" s="71"/>
      <c r="E50" s="72"/>
      <c r="F50" s="72"/>
      <c r="G50" s="24"/>
      <c r="H50" s="68"/>
      <c r="I50" s="68"/>
      <c r="J50" s="68"/>
      <c r="K50" s="163">
        <v>1</v>
      </c>
      <c r="L50" s="68"/>
    </row>
    <row r="51" spans="2:12" s="40" customFormat="1" ht="7.5" customHeight="1">
      <c r="B51" s="69"/>
      <c r="C51" s="70"/>
      <c r="D51" s="71"/>
      <c r="E51" s="72"/>
      <c r="F51" s="72"/>
      <c r="G51" s="24"/>
      <c r="H51" s="68"/>
      <c r="I51" s="68"/>
      <c r="J51" s="68"/>
      <c r="K51" s="163">
        <v>1</v>
      </c>
      <c r="L51" s="68"/>
    </row>
    <row r="52" spans="2:12" s="40" customFormat="1" ht="19.5">
      <c r="B52" s="25"/>
      <c r="C52" s="25"/>
      <c r="D52" s="26"/>
      <c r="E52" s="73"/>
      <c r="F52" s="73"/>
      <c r="G52" s="24"/>
      <c r="H52" s="68"/>
      <c r="I52" s="68"/>
      <c r="J52" s="68"/>
      <c r="K52" s="163">
        <v>1</v>
      </c>
      <c r="L52" s="68"/>
    </row>
    <row r="53" spans="2:12" s="40" customFormat="1" ht="19.5">
      <c r="B53" s="25"/>
      <c r="C53" s="30"/>
      <c r="D53" s="31"/>
      <c r="E53" s="73"/>
      <c r="F53" s="73"/>
      <c r="G53" s="24"/>
      <c r="H53" s="68"/>
      <c r="I53" s="68"/>
      <c r="J53" s="68"/>
      <c r="K53" s="163">
        <v>1</v>
      </c>
      <c r="L53" s="68"/>
    </row>
    <row r="54" spans="2:12" s="40" customFormat="1" ht="44.25" customHeight="1">
      <c r="B54" s="1003" t="e">
        <f>$B$7</f>
        <v>#REF!</v>
      </c>
      <c r="C54" s="1004"/>
      <c r="D54" s="1004"/>
      <c r="E54" s="73"/>
      <c r="F54" s="73"/>
      <c r="G54" s="24"/>
      <c r="H54" s="68"/>
      <c r="I54" s="68"/>
      <c r="J54" s="68"/>
      <c r="K54" s="163">
        <v>1</v>
      </c>
      <c r="L54" s="68"/>
    </row>
    <row r="55" spans="2:12" s="40" customFormat="1" ht="19.5">
      <c r="B55" s="25"/>
      <c r="C55" s="30"/>
      <c r="D55" s="31"/>
      <c r="E55" s="74" t="s">
        <v>615</v>
      </c>
      <c r="F55" s="74" t="s">
        <v>521</v>
      </c>
      <c r="G55" s="24"/>
      <c r="H55" s="68"/>
      <c r="I55" s="68"/>
      <c r="J55" s="68"/>
      <c r="K55" s="163">
        <v>1</v>
      </c>
      <c r="L55" s="68"/>
    </row>
    <row r="56" spans="2:12" s="40" customFormat="1" ht="38.25" customHeight="1" thickBot="1">
      <c r="B56" s="996" t="e">
        <f>$B$9</f>
        <v>#REF!</v>
      </c>
      <c r="C56" s="997"/>
      <c r="D56" s="997"/>
      <c r="E56" s="76" t="e">
        <f>$E$9</f>
        <v>#REF!</v>
      </c>
      <c r="F56" s="77" t="e">
        <f>$F$9</f>
        <v>#REF!</v>
      </c>
      <c r="G56" s="24"/>
      <c r="H56" s="68"/>
      <c r="I56" s="68"/>
      <c r="J56" s="68"/>
      <c r="K56" s="163">
        <v>1</v>
      </c>
      <c r="L56" s="68"/>
    </row>
    <row r="57" spans="2:12" s="40" customFormat="1" ht="20.25" thickBot="1">
      <c r="B57" s="35" t="e">
        <f>$B$10</f>
        <v>#REF!</v>
      </c>
      <c r="C57" s="25"/>
      <c r="D57" s="26"/>
      <c r="E57" s="73"/>
      <c r="F57" s="78" t="e">
        <f>$F$10</f>
        <v>#REF!</v>
      </c>
      <c r="G57" s="24"/>
      <c r="H57" s="68"/>
      <c r="I57" s="68"/>
      <c r="J57" s="68"/>
      <c r="K57" s="163">
        <v>1</v>
      </c>
      <c r="L57" s="68"/>
    </row>
    <row r="58" spans="2:12" s="40" customFormat="1" ht="12.75" customHeight="1" thickBot="1">
      <c r="B58" s="35"/>
      <c r="C58" s="25"/>
      <c r="D58" s="26"/>
      <c r="E58" s="79"/>
      <c r="F58" s="73"/>
      <c r="G58" s="24"/>
      <c r="H58" s="68"/>
      <c r="I58" s="68"/>
      <c r="J58" s="68"/>
      <c r="K58" s="163">
        <v>1</v>
      </c>
      <c r="L58" s="68"/>
    </row>
    <row r="59" spans="2:12" s="40" customFormat="1" ht="38.25" customHeight="1" thickBot="1" thickTop="1">
      <c r="B59" s="996" t="e">
        <f>$B$12</f>
        <v>#REF!</v>
      </c>
      <c r="C59" s="997"/>
      <c r="D59" s="997"/>
      <c r="E59" s="73" t="s">
        <v>616</v>
      </c>
      <c r="F59" s="80" t="e">
        <f>$F$12</f>
        <v>#REF!</v>
      </c>
      <c r="G59" s="24"/>
      <c r="H59" s="68"/>
      <c r="I59" s="68"/>
      <c r="J59" s="68"/>
      <c r="K59" s="163">
        <v>1</v>
      </c>
      <c r="L59" s="68"/>
    </row>
    <row r="60" spans="2:12" s="40" customFormat="1" ht="20.25" thickTop="1">
      <c r="B60" s="35" t="e">
        <f>$B$13</f>
        <v>#REF!</v>
      </c>
      <c r="C60" s="25"/>
      <c r="D60" s="26"/>
      <c r="E60" s="79" t="s">
        <v>617</v>
      </c>
      <c r="F60" s="73"/>
      <c r="G60" s="24"/>
      <c r="H60" s="68"/>
      <c r="I60" s="68"/>
      <c r="J60" s="68"/>
      <c r="K60" s="163">
        <v>1</v>
      </c>
      <c r="L60" s="68"/>
    </row>
    <row r="61" spans="2:12" s="40" customFormat="1" ht="13.5" customHeight="1">
      <c r="B61" s="69"/>
      <c r="C61" s="70"/>
      <c r="D61" s="71"/>
      <c r="E61" s="72"/>
      <c r="F61" s="72"/>
      <c r="G61" s="24"/>
      <c r="H61" s="68"/>
      <c r="I61" s="68"/>
      <c r="J61" s="68"/>
      <c r="K61" s="163">
        <v>1</v>
      </c>
      <c r="L61" s="68"/>
    </row>
    <row r="62" spans="2:12" s="40" customFormat="1" ht="20.25" thickBot="1">
      <c r="B62" s="25"/>
      <c r="C62" s="30"/>
      <c r="D62" s="31"/>
      <c r="E62" s="25"/>
      <c r="F62" s="35"/>
      <c r="G62" s="24"/>
      <c r="H62" s="24"/>
      <c r="I62" s="24"/>
      <c r="J62" s="35" t="s">
        <v>618</v>
      </c>
      <c r="K62" s="163">
        <v>1</v>
      </c>
      <c r="L62" s="68"/>
    </row>
    <row r="63" spans="2:15" s="40" customFormat="1" ht="21" customHeight="1" thickBot="1">
      <c r="B63" s="81"/>
      <c r="C63" s="1012" t="s">
        <v>555</v>
      </c>
      <c r="D63" s="1013"/>
      <c r="E63" s="42" t="s">
        <v>620</v>
      </c>
      <c r="F63" s="269" t="s">
        <v>621</v>
      </c>
      <c r="G63" s="184"/>
      <c r="H63" s="184"/>
      <c r="I63" s="184"/>
      <c r="J63" s="46"/>
      <c r="K63" s="163">
        <v>1</v>
      </c>
      <c r="L63" s="998" t="s">
        <v>1591</v>
      </c>
      <c r="M63" s="998" t="s">
        <v>1592</v>
      </c>
      <c r="N63" s="998" t="s">
        <v>1593</v>
      </c>
      <c r="O63" s="998" t="s">
        <v>1594</v>
      </c>
    </row>
    <row r="64" spans="2:15" s="40" customFormat="1" ht="49.5" customHeight="1" thickBot="1">
      <c r="B64" s="81" t="s">
        <v>568</v>
      </c>
      <c r="C64" s="992" t="s">
        <v>832</v>
      </c>
      <c r="D64" s="1009"/>
      <c r="E64" s="44">
        <v>2017</v>
      </c>
      <c r="F64" s="155" t="s">
        <v>812</v>
      </c>
      <c r="G64" s="155" t="s">
        <v>863</v>
      </c>
      <c r="H64" s="155" t="s">
        <v>864</v>
      </c>
      <c r="I64" s="270" t="s">
        <v>1055</v>
      </c>
      <c r="J64" s="271" t="s">
        <v>1056</v>
      </c>
      <c r="K64" s="163">
        <v>1</v>
      </c>
      <c r="L64" s="999"/>
      <c r="M64" s="999"/>
      <c r="N64" s="1005"/>
      <c r="O64" s="1005"/>
    </row>
    <row r="65" spans="2:15" s="40" customFormat="1" ht="21" thickBot="1">
      <c r="B65" s="82"/>
      <c r="C65" s="1010" t="s">
        <v>441</v>
      </c>
      <c r="D65" s="1011"/>
      <c r="E65" s="4" t="s">
        <v>309</v>
      </c>
      <c r="F65" s="4" t="s">
        <v>310</v>
      </c>
      <c r="G65" s="4" t="s">
        <v>827</v>
      </c>
      <c r="H65" s="191" t="s">
        <v>828</v>
      </c>
      <c r="I65" s="4" t="s">
        <v>810</v>
      </c>
      <c r="J65" s="191" t="s">
        <v>1057</v>
      </c>
      <c r="K65" s="163">
        <v>1</v>
      </c>
      <c r="L65" s="1000"/>
      <c r="M65" s="1000"/>
      <c r="N65" s="1006"/>
      <c r="O65" s="1006"/>
    </row>
    <row r="66" spans="1:15" s="50" customFormat="1" ht="34.5" customHeight="1">
      <c r="A66" s="57">
        <v>5</v>
      </c>
      <c r="B66" s="48">
        <v>100</v>
      </c>
      <c r="C66" s="1016" t="s">
        <v>442</v>
      </c>
      <c r="D66" s="1017"/>
      <c r="E66" s="165" t="e">
        <f>#REF!</f>
        <v>#REF!</v>
      </c>
      <c r="F66" s="165" t="e">
        <f>#REF!</f>
        <v>#REF!</v>
      </c>
      <c r="G66" s="49" t="e">
        <f>#REF!</f>
        <v>#REF!</v>
      </c>
      <c r="H66" s="49" t="e">
        <f>#REF!</f>
        <v>#REF!</v>
      </c>
      <c r="I66" s="49" t="e">
        <f>#REF!</f>
        <v>#REF!</v>
      </c>
      <c r="J66" s="49" t="e">
        <f>#REF!</f>
        <v>#REF!</v>
      </c>
      <c r="K66" s="157" t="e">
        <f aca="true" t="shared" si="1" ref="K66:K95">(IF(E66&lt;&gt;0,$K$2,IF(F66&lt;&gt;0,$K$2,"")))</f>
        <v>#REF!</v>
      </c>
      <c r="L66" s="83"/>
      <c r="M66" s="185"/>
      <c r="N66" s="83"/>
      <c r="O66" s="84"/>
    </row>
    <row r="67" spans="1:15" s="50" customFormat="1" ht="19.5">
      <c r="A67" s="57">
        <v>35</v>
      </c>
      <c r="B67" s="51">
        <v>200</v>
      </c>
      <c r="C67" s="994" t="s">
        <v>445</v>
      </c>
      <c r="D67" s="995"/>
      <c r="E67" s="166" t="e">
        <f>#REF!</f>
        <v>#REF!</v>
      </c>
      <c r="F67" s="166" t="e">
        <f>#REF!</f>
        <v>#REF!</v>
      </c>
      <c r="G67" s="52" t="e">
        <f>#REF!</f>
        <v>#REF!</v>
      </c>
      <c r="H67" s="52" t="e">
        <f>#REF!</f>
        <v>#REF!</v>
      </c>
      <c r="I67" s="52" t="e">
        <f>#REF!</f>
        <v>#REF!</v>
      </c>
      <c r="J67" s="52" t="e">
        <f>#REF!</f>
        <v>#REF!</v>
      </c>
      <c r="K67" s="157" t="e">
        <f t="shared" si="1"/>
        <v>#REF!</v>
      </c>
      <c r="L67" s="85"/>
      <c r="M67" s="186"/>
      <c r="N67" s="85"/>
      <c r="O67" s="86"/>
    </row>
    <row r="68" spans="1:15" s="50" customFormat="1" ht="19.5">
      <c r="A68" s="57">
        <v>65</v>
      </c>
      <c r="B68" s="51">
        <v>500</v>
      </c>
      <c r="C68" s="980" t="s">
        <v>701</v>
      </c>
      <c r="D68" s="981"/>
      <c r="E68" s="166" t="e">
        <f>#REF!</f>
        <v>#REF!</v>
      </c>
      <c r="F68" s="166" t="e">
        <f>#REF!</f>
        <v>#REF!</v>
      </c>
      <c r="G68" s="52" t="e">
        <f>#REF!</f>
        <v>#REF!</v>
      </c>
      <c r="H68" s="52" t="e">
        <f>#REF!</f>
        <v>#REF!</v>
      </c>
      <c r="I68" s="52" t="e">
        <f>#REF!</f>
        <v>#REF!</v>
      </c>
      <c r="J68" s="52" t="e">
        <f>#REF!</f>
        <v>#REF!</v>
      </c>
      <c r="K68" s="157" t="e">
        <f t="shared" si="1"/>
        <v>#REF!</v>
      </c>
      <c r="L68" s="85"/>
      <c r="M68" s="186"/>
      <c r="N68" s="85"/>
      <c r="O68" s="86"/>
    </row>
    <row r="69" spans="1:15" s="50" customFormat="1" ht="24" customHeight="1">
      <c r="A69" s="57">
        <v>115</v>
      </c>
      <c r="B69" s="51">
        <v>800</v>
      </c>
      <c r="C69" s="988" t="s">
        <v>707</v>
      </c>
      <c r="D69" s="1018"/>
      <c r="E69" s="166" t="e">
        <f>#REF!</f>
        <v>#REF!</v>
      </c>
      <c r="F69" s="166" t="e">
        <f>#REF!</f>
        <v>#REF!</v>
      </c>
      <c r="G69" s="52" t="e">
        <f>#REF!</f>
        <v>#REF!</v>
      </c>
      <c r="H69" s="52" t="e">
        <f>#REF!</f>
        <v>#REF!</v>
      </c>
      <c r="I69" s="52" t="e">
        <f>#REF!</f>
        <v>#REF!</v>
      </c>
      <c r="J69" s="52" t="e">
        <f>#REF!</f>
        <v>#REF!</v>
      </c>
      <c r="K69" s="157" t="e">
        <f t="shared" si="1"/>
        <v>#REF!</v>
      </c>
      <c r="L69" s="85"/>
      <c r="M69" s="186"/>
      <c r="N69" s="85"/>
      <c r="O69" s="86"/>
    </row>
    <row r="70" spans="1:15" s="50" customFormat="1" ht="19.5">
      <c r="A70" s="57">
        <v>125</v>
      </c>
      <c r="B70" s="51">
        <v>1000</v>
      </c>
      <c r="C70" s="994" t="s">
        <v>708</v>
      </c>
      <c r="D70" s="995"/>
      <c r="E70" s="166" t="e">
        <f>#REF!</f>
        <v>#REF!</v>
      </c>
      <c r="F70" s="166" t="e">
        <f>#REF!</f>
        <v>#REF!</v>
      </c>
      <c r="G70" s="52" t="e">
        <f>#REF!</f>
        <v>#REF!</v>
      </c>
      <c r="H70" s="52" t="e">
        <f>#REF!</f>
        <v>#REF!</v>
      </c>
      <c r="I70" s="52" t="e">
        <f>#REF!</f>
        <v>#REF!</v>
      </c>
      <c r="J70" s="52" t="e">
        <f>#REF!</f>
        <v>#REF!</v>
      </c>
      <c r="K70" s="157" t="e">
        <f t="shared" si="1"/>
        <v>#REF!</v>
      </c>
      <c r="L70" s="85"/>
      <c r="M70" s="186"/>
      <c r="N70" s="85"/>
      <c r="O70" s="86"/>
    </row>
    <row r="71" spans="1:15" s="50" customFormat="1" ht="19.5">
      <c r="A71" s="57">
        <v>220</v>
      </c>
      <c r="B71" s="51">
        <v>1900</v>
      </c>
      <c r="C71" s="1014" t="s">
        <v>510</v>
      </c>
      <c r="D71" s="1015"/>
      <c r="E71" s="166" t="e">
        <f>#REF!</f>
        <v>#REF!</v>
      </c>
      <c r="F71" s="166" t="e">
        <f>#REF!</f>
        <v>#REF!</v>
      </c>
      <c r="G71" s="52" t="e">
        <f>#REF!</f>
        <v>#REF!</v>
      </c>
      <c r="H71" s="52" t="e">
        <f>#REF!</f>
        <v>#REF!</v>
      </c>
      <c r="I71" s="52" t="e">
        <f>#REF!</f>
        <v>#REF!</v>
      </c>
      <c r="J71" s="52" t="e">
        <f>#REF!</f>
        <v>#REF!</v>
      </c>
      <c r="K71" s="157" t="e">
        <f t="shared" si="1"/>
        <v>#REF!</v>
      </c>
      <c r="L71" s="85"/>
      <c r="M71" s="186"/>
      <c r="N71" s="85"/>
      <c r="O71" s="86"/>
    </row>
    <row r="72" spans="1:15" s="50" customFormat="1" ht="19.5">
      <c r="A72" s="57">
        <v>220</v>
      </c>
      <c r="B72" s="51">
        <v>2100</v>
      </c>
      <c r="C72" s="1014" t="s">
        <v>868</v>
      </c>
      <c r="D72" s="1015"/>
      <c r="E72" s="166" t="e">
        <f>#REF!</f>
        <v>#REF!</v>
      </c>
      <c r="F72" s="166" t="e">
        <f>#REF!</f>
        <v>#REF!</v>
      </c>
      <c r="G72" s="52" t="e">
        <f>#REF!</f>
        <v>#REF!</v>
      </c>
      <c r="H72" s="52" t="e">
        <f>#REF!</f>
        <v>#REF!</v>
      </c>
      <c r="I72" s="52" t="e">
        <f>#REF!</f>
        <v>#REF!</v>
      </c>
      <c r="J72" s="52" t="e">
        <f>#REF!</f>
        <v>#REF!</v>
      </c>
      <c r="K72" s="157" t="e">
        <f t="shared" si="1"/>
        <v>#REF!</v>
      </c>
      <c r="L72" s="85"/>
      <c r="M72" s="186"/>
      <c r="N72" s="85"/>
      <c r="O72" s="86"/>
    </row>
    <row r="73" spans="1:15" s="50" customFormat="1" ht="19.5">
      <c r="A73" s="57">
        <v>250</v>
      </c>
      <c r="B73" s="51">
        <v>2200</v>
      </c>
      <c r="C73" s="1014" t="s">
        <v>726</v>
      </c>
      <c r="D73" s="1015"/>
      <c r="E73" s="166" t="e">
        <f>#REF!</f>
        <v>#REF!</v>
      </c>
      <c r="F73" s="166" t="e">
        <f>#REF!</f>
        <v>#REF!</v>
      </c>
      <c r="G73" s="52" t="e">
        <f>#REF!</f>
        <v>#REF!</v>
      </c>
      <c r="H73" s="52" t="e">
        <f>#REF!</f>
        <v>#REF!</v>
      </c>
      <c r="I73" s="52" t="e">
        <f>#REF!</f>
        <v>#REF!</v>
      </c>
      <c r="J73" s="52" t="e">
        <f>#REF!</f>
        <v>#REF!</v>
      </c>
      <c r="K73" s="157" t="e">
        <f t="shared" si="1"/>
        <v>#REF!</v>
      </c>
      <c r="L73" s="85"/>
      <c r="M73" s="186"/>
      <c r="N73" s="85"/>
      <c r="O73" s="86"/>
    </row>
    <row r="74" spans="1:15" s="50" customFormat="1" ht="19.5">
      <c r="A74" s="57">
        <v>270</v>
      </c>
      <c r="B74" s="51">
        <v>2500</v>
      </c>
      <c r="C74" s="1014" t="s">
        <v>728</v>
      </c>
      <c r="D74" s="1015"/>
      <c r="E74" s="166" t="e">
        <f>#REF!</f>
        <v>#REF!</v>
      </c>
      <c r="F74" s="166" t="e">
        <f>#REF!</f>
        <v>#REF!</v>
      </c>
      <c r="G74" s="52" t="e">
        <f>#REF!</f>
        <v>#REF!</v>
      </c>
      <c r="H74" s="52" t="e">
        <f>#REF!</f>
        <v>#REF!</v>
      </c>
      <c r="I74" s="52" t="e">
        <f>#REF!</f>
        <v>#REF!</v>
      </c>
      <c r="J74" s="52" t="e">
        <f>#REF!</f>
        <v>#REF!</v>
      </c>
      <c r="K74" s="157" t="e">
        <f t="shared" si="1"/>
        <v>#REF!</v>
      </c>
      <c r="L74" s="85"/>
      <c r="M74" s="186"/>
      <c r="N74" s="85"/>
      <c r="O74" s="86"/>
    </row>
    <row r="75" spans="1:15" s="50" customFormat="1" ht="20.25" customHeight="1">
      <c r="A75" s="57">
        <v>290</v>
      </c>
      <c r="B75" s="51">
        <v>2600</v>
      </c>
      <c r="C75" s="1007" t="s">
        <v>729</v>
      </c>
      <c r="D75" s="1008"/>
      <c r="E75" s="166" t="e">
        <f>#REF!</f>
        <v>#REF!</v>
      </c>
      <c r="F75" s="166" t="e">
        <f>#REF!</f>
        <v>#REF!</v>
      </c>
      <c r="G75" s="52" t="e">
        <f>#REF!</f>
        <v>#REF!</v>
      </c>
      <c r="H75" s="52" t="e">
        <f>#REF!</f>
        <v>#REF!</v>
      </c>
      <c r="I75" s="52" t="e">
        <f>#REF!</f>
        <v>#REF!</v>
      </c>
      <c r="J75" s="52" t="e">
        <f>#REF!</f>
        <v>#REF!</v>
      </c>
      <c r="K75" s="157" t="e">
        <f t="shared" si="1"/>
        <v>#REF!</v>
      </c>
      <c r="L75" s="85"/>
      <c r="M75" s="186"/>
      <c r="N75" s="85"/>
      <c r="O75" s="86"/>
    </row>
    <row r="76" spans="1:15" s="50" customFormat="1" ht="24" customHeight="1">
      <c r="A76" s="87">
        <v>320</v>
      </c>
      <c r="B76" s="51">
        <v>2700</v>
      </c>
      <c r="C76" s="1007" t="s">
        <v>730</v>
      </c>
      <c r="D76" s="1008"/>
      <c r="E76" s="166" t="e">
        <f>#REF!</f>
        <v>#REF!</v>
      </c>
      <c r="F76" s="166" t="e">
        <f>#REF!</f>
        <v>#REF!</v>
      </c>
      <c r="G76" s="52" t="e">
        <f>#REF!</f>
        <v>#REF!</v>
      </c>
      <c r="H76" s="52" t="e">
        <f>#REF!</f>
        <v>#REF!</v>
      </c>
      <c r="I76" s="52" t="e">
        <f>#REF!</f>
        <v>#REF!</v>
      </c>
      <c r="J76" s="52" t="e">
        <f>#REF!</f>
        <v>#REF!</v>
      </c>
      <c r="K76" s="157" t="e">
        <f t="shared" si="1"/>
        <v>#REF!</v>
      </c>
      <c r="L76" s="85"/>
      <c r="M76" s="186"/>
      <c r="N76" s="85"/>
      <c r="O76" s="86"/>
    </row>
    <row r="77" spans="1:15" s="50" customFormat="1" ht="33.75" customHeight="1">
      <c r="A77" s="57">
        <v>330</v>
      </c>
      <c r="B77" s="51">
        <v>2800</v>
      </c>
      <c r="C77" s="1007" t="s">
        <v>1569</v>
      </c>
      <c r="D77" s="1008"/>
      <c r="E77" s="166" t="e">
        <f>#REF!</f>
        <v>#REF!</v>
      </c>
      <c r="F77" s="166" t="e">
        <f>#REF!</f>
        <v>#REF!</v>
      </c>
      <c r="G77" s="52" t="e">
        <f>#REF!</f>
        <v>#REF!</v>
      </c>
      <c r="H77" s="52" t="e">
        <f>#REF!</f>
        <v>#REF!</v>
      </c>
      <c r="I77" s="52" t="e">
        <f>#REF!</f>
        <v>#REF!</v>
      </c>
      <c r="J77" s="52" t="e">
        <f>#REF!</f>
        <v>#REF!</v>
      </c>
      <c r="K77" s="157" t="e">
        <f t="shared" si="1"/>
        <v>#REF!</v>
      </c>
      <c r="L77" s="85"/>
      <c r="M77" s="186"/>
      <c r="N77" s="85"/>
      <c r="O77" s="86"/>
    </row>
    <row r="78" spans="1:15" s="50" customFormat="1" ht="19.5">
      <c r="A78" s="57">
        <v>350</v>
      </c>
      <c r="B78" s="51">
        <v>2900</v>
      </c>
      <c r="C78" s="1014" t="s">
        <v>731</v>
      </c>
      <c r="D78" s="1015"/>
      <c r="E78" s="166" t="e">
        <f>#REF!</f>
        <v>#REF!</v>
      </c>
      <c r="F78" s="166" t="e">
        <f>#REF!</f>
        <v>#REF!</v>
      </c>
      <c r="G78" s="52" t="e">
        <f>#REF!</f>
        <v>#REF!</v>
      </c>
      <c r="H78" s="52" t="e">
        <f>#REF!</f>
        <v>#REF!</v>
      </c>
      <c r="I78" s="52" t="e">
        <f>#REF!</f>
        <v>#REF!</v>
      </c>
      <c r="J78" s="52" t="e">
        <f>#REF!</f>
        <v>#REF!</v>
      </c>
      <c r="K78" s="157" t="e">
        <f t="shared" si="1"/>
        <v>#REF!</v>
      </c>
      <c r="L78" s="85"/>
      <c r="M78" s="186"/>
      <c r="N78" s="85"/>
      <c r="O78" s="86"/>
    </row>
    <row r="79" spans="1:15" s="50" customFormat="1" ht="19.5">
      <c r="A79" s="54">
        <v>397</v>
      </c>
      <c r="B79" s="51">
        <v>3300</v>
      </c>
      <c r="C79" s="88" t="s">
        <v>737</v>
      </c>
      <c r="D79" s="169"/>
      <c r="E79" s="166" t="e">
        <f>#REF!</f>
        <v>#REF!</v>
      </c>
      <c r="F79" s="166" t="e">
        <f>#REF!</f>
        <v>#REF!</v>
      </c>
      <c r="G79" s="52" t="e">
        <f>#REF!</f>
        <v>#REF!</v>
      </c>
      <c r="H79" s="52" t="e">
        <f>#REF!</f>
        <v>#REF!</v>
      </c>
      <c r="I79" s="52" t="e">
        <f>#REF!</f>
        <v>#REF!</v>
      </c>
      <c r="J79" s="52" t="e">
        <f>#REF!</f>
        <v>#REF!</v>
      </c>
      <c r="K79" s="157" t="e">
        <f t="shared" si="1"/>
        <v>#REF!</v>
      </c>
      <c r="L79" s="85"/>
      <c r="M79" s="186"/>
      <c r="N79" s="85"/>
      <c r="O79" s="86"/>
    </row>
    <row r="80" spans="1:15" s="50" customFormat="1" ht="19.5">
      <c r="A80" s="89">
        <v>404</v>
      </c>
      <c r="B80" s="51">
        <v>3900</v>
      </c>
      <c r="C80" s="1014" t="s">
        <v>742</v>
      </c>
      <c r="D80" s="1015"/>
      <c r="E80" s="166" t="e">
        <f>#REF!</f>
        <v>#REF!</v>
      </c>
      <c r="F80" s="166" t="e">
        <f>#REF!</f>
        <v>#REF!</v>
      </c>
      <c r="G80" s="52" t="e">
        <f>#REF!</f>
        <v>#REF!</v>
      </c>
      <c r="H80" s="52" t="e">
        <f>#REF!</f>
        <v>#REF!</v>
      </c>
      <c r="I80" s="52" t="e">
        <f>#REF!</f>
        <v>#REF!</v>
      </c>
      <c r="J80" s="52" t="e">
        <f>#REF!</f>
        <v>#REF!</v>
      </c>
      <c r="K80" s="157" t="e">
        <f t="shared" si="1"/>
        <v>#REF!</v>
      </c>
      <c r="L80" s="85"/>
      <c r="M80" s="186"/>
      <c r="N80" s="85"/>
      <c r="O80" s="86"/>
    </row>
    <row r="81" spans="1:15" s="50" customFormat="1" ht="19.5">
      <c r="A81" s="57">
        <v>440</v>
      </c>
      <c r="B81" s="51">
        <v>4000</v>
      </c>
      <c r="C81" s="1014" t="s">
        <v>743</v>
      </c>
      <c r="D81" s="1015"/>
      <c r="E81" s="166" t="e">
        <f>#REF!</f>
        <v>#REF!</v>
      </c>
      <c r="F81" s="166" t="e">
        <f>#REF!</f>
        <v>#REF!</v>
      </c>
      <c r="G81" s="52" t="e">
        <f>#REF!</f>
        <v>#REF!</v>
      </c>
      <c r="H81" s="52" t="e">
        <f>#REF!</f>
        <v>#REF!</v>
      </c>
      <c r="I81" s="52" t="e">
        <f>#REF!</f>
        <v>#REF!</v>
      </c>
      <c r="J81" s="52" t="e">
        <f>#REF!</f>
        <v>#REF!</v>
      </c>
      <c r="K81" s="157" t="e">
        <f t="shared" si="1"/>
        <v>#REF!</v>
      </c>
      <c r="L81" s="85"/>
      <c r="M81" s="186"/>
      <c r="N81" s="85"/>
      <c r="O81" s="86"/>
    </row>
    <row r="82" spans="1:15" s="50" customFormat="1" ht="19.5">
      <c r="A82" s="57">
        <v>450</v>
      </c>
      <c r="B82" s="51">
        <v>4100</v>
      </c>
      <c r="C82" s="1014" t="s">
        <v>744</v>
      </c>
      <c r="D82" s="1015"/>
      <c r="E82" s="166" t="e">
        <f>#REF!</f>
        <v>#REF!</v>
      </c>
      <c r="F82" s="166" t="e">
        <f>#REF!</f>
        <v>#REF!</v>
      </c>
      <c r="G82" s="52" t="e">
        <f>#REF!</f>
        <v>#REF!</v>
      </c>
      <c r="H82" s="52" t="e">
        <f>#REF!</f>
        <v>#REF!</v>
      </c>
      <c r="I82" s="52" t="e">
        <f>#REF!</f>
        <v>#REF!</v>
      </c>
      <c r="J82" s="52" t="e">
        <f>#REF!</f>
        <v>#REF!</v>
      </c>
      <c r="K82" s="157" t="e">
        <f t="shared" si="1"/>
        <v>#REF!</v>
      </c>
      <c r="L82" s="85"/>
      <c r="M82" s="186"/>
      <c r="N82" s="85"/>
      <c r="O82" s="86"/>
    </row>
    <row r="83" spans="1:15" s="50" customFormat="1" ht="19.5">
      <c r="A83" s="57">
        <v>495</v>
      </c>
      <c r="B83" s="51">
        <v>4200</v>
      </c>
      <c r="C83" s="1014" t="s">
        <v>745</v>
      </c>
      <c r="D83" s="1015"/>
      <c r="E83" s="166" t="e">
        <f>#REF!</f>
        <v>#REF!</v>
      </c>
      <c r="F83" s="166" t="e">
        <f>#REF!</f>
        <v>#REF!</v>
      </c>
      <c r="G83" s="52" t="e">
        <f>#REF!</f>
        <v>#REF!</v>
      </c>
      <c r="H83" s="52" t="e">
        <f>#REF!</f>
        <v>#REF!</v>
      </c>
      <c r="I83" s="52" t="e">
        <f>#REF!</f>
        <v>#REF!</v>
      </c>
      <c r="J83" s="52" t="e">
        <f>#REF!</f>
        <v>#REF!</v>
      </c>
      <c r="K83" s="157" t="e">
        <f t="shared" si="1"/>
        <v>#REF!</v>
      </c>
      <c r="L83" s="85"/>
      <c r="M83" s="186"/>
      <c r="N83" s="85"/>
      <c r="O83" s="86"/>
    </row>
    <row r="84" spans="1:15" s="50" customFormat="1" ht="19.5">
      <c r="A84" s="57">
        <v>635</v>
      </c>
      <c r="B84" s="51">
        <v>4300</v>
      </c>
      <c r="C84" s="1014" t="s">
        <v>1173</v>
      </c>
      <c r="D84" s="1015"/>
      <c r="E84" s="166" t="e">
        <f>#REF!</f>
        <v>#REF!</v>
      </c>
      <c r="F84" s="166" t="e">
        <f>#REF!</f>
        <v>#REF!</v>
      </c>
      <c r="G84" s="52" t="e">
        <f>#REF!</f>
        <v>#REF!</v>
      </c>
      <c r="H84" s="52" t="e">
        <f>#REF!</f>
        <v>#REF!</v>
      </c>
      <c r="I84" s="52" t="e">
        <f>#REF!</f>
        <v>#REF!</v>
      </c>
      <c r="J84" s="52" t="e">
        <f>#REF!</f>
        <v>#REF!</v>
      </c>
      <c r="K84" s="157" t="e">
        <f t="shared" si="1"/>
        <v>#REF!</v>
      </c>
      <c r="L84" s="85"/>
      <c r="M84" s="186"/>
      <c r="N84" s="85"/>
      <c r="O84" s="86"/>
    </row>
    <row r="85" spans="1:15" s="50" customFormat="1" ht="19.5">
      <c r="A85" s="57">
        <v>655</v>
      </c>
      <c r="B85" s="51">
        <v>4400</v>
      </c>
      <c r="C85" s="1014" t="s">
        <v>1170</v>
      </c>
      <c r="D85" s="1015"/>
      <c r="E85" s="166" t="e">
        <f>#REF!</f>
        <v>#REF!</v>
      </c>
      <c r="F85" s="166" t="e">
        <f>#REF!</f>
        <v>#REF!</v>
      </c>
      <c r="G85" s="52" t="e">
        <f>#REF!</f>
        <v>#REF!</v>
      </c>
      <c r="H85" s="52" t="e">
        <f>#REF!</f>
        <v>#REF!</v>
      </c>
      <c r="I85" s="52" t="e">
        <f>#REF!</f>
        <v>#REF!</v>
      </c>
      <c r="J85" s="52" t="e">
        <f>#REF!</f>
        <v>#REF!</v>
      </c>
      <c r="K85" s="157" t="e">
        <f t="shared" si="1"/>
        <v>#REF!</v>
      </c>
      <c r="L85" s="85"/>
      <c r="M85" s="186"/>
      <c r="N85" s="85"/>
      <c r="O85" s="86"/>
    </row>
    <row r="86" spans="1:15" s="50" customFormat="1" ht="19.5">
      <c r="A86" s="57">
        <v>665</v>
      </c>
      <c r="B86" s="51">
        <v>4500</v>
      </c>
      <c r="C86" s="1014" t="s">
        <v>1570</v>
      </c>
      <c r="D86" s="1015"/>
      <c r="E86" s="166" t="e">
        <f>#REF!</f>
        <v>#REF!</v>
      </c>
      <c r="F86" s="166" t="e">
        <f>#REF!</f>
        <v>#REF!</v>
      </c>
      <c r="G86" s="52" t="e">
        <f>#REF!</f>
        <v>#REF!</v>
      </c>
      <c r="H86" s="52" t="e">
        <f>#REF!</f>
        <v>#REF!</v>
      </c>
      <c r="I86" s="52" t="e">
        <f>#REF!</f>
        <v>#REF!</v>
      </c>
      <c r="J86" s="52" t="e">
        <f>#REF!</f>
        <v>#REF!</v>
      </c>
      <c r="K86" s="157" t="e">
        <f t="shared" si="1"/>
        <v>#REF!</v>
      </c>
      <c r="L86" s="85"/>
      <c r="M86" s="186"/>
      <c r="N86" s="85"/>
      <c r="O86" s="86"/>
    </row>
    <row r="87" spans="1:15" s="50" customFormat="1" ht="18.75" customHeight="1">
      <c r="A87" s="57">
        <v>675</v>
      </c>
      <c r="B87" s="51">
        <v>4600</v>
      </c>
      <c r="C87" s="1007" t="s">
        <v>754</v>
      </c>
      <c r="D87" s="1008"/>
      <c r="E87" s="166" t="e">
        <f>#REF!</f>
        <v>#REF!</v>
      </c>
      <c r="F87" s="166" t="e">
        <f>#REF!</f>
        <v>#REF!</v>
      </c>
      <c r="G87" s="52" t="e">
        <f>#REF!</f>
        <v>#REF!</v>
      </c>
      <c r="H87" s="52" t="e">
        <f>#REF!</f>
        <v>#REF!</v>
      </c>
      <c r="I87" s="52" t="e">
        <f>#REF!</f>
        <v>#REF!</v>
      </c>
      <c r="J87" s="52" t="e">
        <f>#REF!</f>
        <v>#REF!</v>
      </c>
      <c r="K87" s="157" t="e">
        <f t="shared" si="1"/>
        <v>#REF!</v>
      </c>
      <c r="L87" s="85"/>
      <c r="M87" s="186"/>
      <c r="N87" s="85"/>
      <c r="O87" s="86"/>
    </row>
    <row r="88" spans="1:15" s="50" customFormat="1" ht="19.5">
      <c r="A88" s="57">
        <v>685</v>
      </c>
      <c r="B88" s="51">
        <v>4900</v>
      </c>
      <c r="C88" s="1014" t="s">
        <v>514</v>
      </c>
      <c r="D88" s="1015"/>
      <c r="E88" s="166" t="e">
        <f>#REF!</f>
        <v>#REF!</v>
      </c>
      <c r="F88" s="166" t="e">
        <f>#REF!</f>
        <v>#REF!</v>
      </c>
      <c r="G88" s="52" t="e">
        <f>#REF!</f>
        <v>#REF!</v>
      </c>
      <c r="H88" s="52" t="e">
        <f>#REF!</f>
        <v>#REF!</v>
      </c>
      <c r="I88" s="52" t="e">
        <f>#REF!</f>
        <v>#REF!</v>
      </c>
      <c r="J88" s="52" t="e">
        <f>#REF!</f>
        <v>#REF!</v>
      </c>
      <c r="K88" s="157" t="e">
        <f t="shared" si="1"/>
        <v>#REF!</v>
      </c>
      <c r="L88" s="85"/>
      <c r="M88" s="186"/>
      <c r="N88" s="85"/>
      <c r="O88" s="86"/>
    </row>
    <row r="89" spans="1:15" s="91" customFormat="1" ht="19.5">
      <c r="A89" s="57">
        <v>700</v>
      </c>
      <c r="B89" s="90">
        <v>5100</v>
      </c>
      <c r="C89" s="1019" t="s">
        <v>755</v>
      </c>
      <c r="D89" s="1020"/>
      <c r="E89" s="166" t="e">
        <f>#REF!</f>
        <v>#REF!</v>
      </c>
      <c r="F89" s="166" t="e">
        <f>#REF!</f>
        <v>#REF!</v>
      </c>
      <c r="G89" s="52" t="e">
        <f>#REF!</f>
        <v>#REF!</v>
      </c>
      <c r="H89" s="52" t="e">
        <f>#REF!</f>
        <v>#REF!</v>
      </c>
      <c r="I89" s="52" t="e">
        <f>#REF!</f>
        <v>#REF!</v>
      </c>
      <c r="J89" s="52" t="e">
        <f>#REF!</f>
        <v>#REF!</v>
      </c>
      <c r="K89" s="157" t="e">
        <f t="shared" si="1"/>
        <v>#REF!</v>
      </c>
      <c r="L89" s="85"/>
      <c r="M89" s="186"/>
      <c r="N89" s="85"/>
      <c r="O89" s="86"/>
    </row>
    <row r="90" spans="1:15" s="91" customFormat="1" ht="19.5">
      <c r="A90" s="57">
        <v>710</v>
      </c>
      <c r="B90" s="90">
        <v>5200</v>
      </c>
      <c r="C90" s="1019" t="s">
        <v>756</v>
      </c>
      <c r="D90" s="1020"/>
      <c r="E90" s="166" t="e">
        <f>#REF!</f>
        <v>#REF!</v>
      </c>
      <c r="F90" s="166" t="e">
        <f>#REF!</f>
        <v>#REF!</v>
      </c>
      <c r="G90" s="52" t="e">
        <f>#REF!</f>
        <v>#REF!</v>
      </c>
      <c r="H90" s="52" t="e">
        <f>#REF!</f>
        <v>#REF!</v>
      </c>
      <c r="I90" s="52" t="e">
        <f>#REF!</f>
        <v>#REF!</v>
      </c>
      <c r="J90" s="52" t="e">
        <f>#REF!</f>
        <v>#REF!</v>
      </c>
      <c r="K90" s="157" t="e">
        <f t="shared" si="1"/>
        <v>#REF!</v>
      </c>
      <c r="L90" s="85"/>
      <c r="M90" s="186"/>
      <c r="N90" s="85"/>
      <c r="O90" s="86"/>
    </row>
    <row r="91" spans="1:15" s="91" customFormat="1" ht="19.5">
      <c r="A91" s="57">
        <v>750</v>
      </c>
      <c r="B91" s="90">
        <v>5300</v>
      </c>
      <c r="C91" s="1019" t="s">
        <v>237</v>
      </c>
      <c r="D91" s="1020"/>
      <c r="E91" s="166" t="e">
        <f>#REF!</f>
        <v>#REF!</v>
      </c>
      <c r="F91" s="166" t="e">
        <f>#REF!</f>
        <v>#REF!</v>
      </c>
      <c r="G91" s="52" t="e">
        <f>#REF!</f>
        <v>#REF!</v>
      </c>
      <c r="H91" s="52" t="e">
        <f>#REF!</f>
        <v>#REF!</v>
      </c>
      <c r="I91" s="52" t="e">
        <f>#REF!</f>
        <v>#REF!</v>
      </c>
      <c r="J91" s="52" t="e">
        <f>#REF!</f>
        <v>#REF!</v>
      </c>
      <c r="K91" s="157" t="e">
        <f t="shared" si="1"/>
        <v>#REF!</v>
      </c>
      <c r="L91" s="85"/>
      <c r="M91" s="186"/>
      <c r="N91" s="85"/>
      <c r="O91" s="86"/>
    </row>
    <row r="92" spans="1:15" s="91" customFormat="1" ht="19.5">
      <c r="A92" s="57">
        <v>765</v>
      </c>
      <c r="B92" s="90">
        <v>5400</v>
      </c>
      <c r="C92" s="1019" t="s">
        <v>767</v>
      </c>
      <c r="D92" s="1020"/>
      <c r="E92" s="166" t="e">
        <f>#REF!</f>
        <v>#REF!</v>
      </c>
      <c r="F92" s="166" t="e">
        <f>#REF!</f>
        <v>#REF!</v>
      </c>
      <c r="G92" s="52" t="e">
        <f>#REF!</f>
        <v>#REF!</v>
      </c>
      <c r="H92" s="52" t="e">
        <f>#REF!</f>
        <v>#REF!</v>
      </c>
      <c r="I92" s="52" t="e">
        <f>#REF!</f>
        <v>#REF!</v>
      </c>
      <c r="J92" s="52" t="e">
        <f>#REF!</f>
        <v>#REF!</v>
      </c>
      <c r="K92" s="157" t="e">
        <f t="shared" si="1"/>
        <v>#REF!</v>
      </c>
      <c r="L92" s="85"/>
      <c r="M92" s="186"/>
      <c r="N92" s="85"/>
      <c r="O92" s="86"/>
    </row>
    <row r="93" spans="1:15" s="50" customFormat="1" ht="19.5">
      <c r="A93" s="57">
        <v>775</v>
      </c>
      <c r="B93" s="51">
        <v>5500</v>
      </c>
      <c r="C93" s="1014" t="s">
        <v>768</v>
      </c>
      <c r="D93" s="1015"/>
      <c r="E93" s="166" t="e">
        <f>#REF!</f>
        <v>#REF!</v>
      </c>
      <c r="F93" s="166" t="e">
        <f>#REF!</f>
        <v>#REF!</v>
      </c>
      <c r="G93" s="52" t="e">
        <f>#REF!</f>
        <v>#REF!</v>
      </c>
      <c r="H93" s="52" t="e">
        <f>#REF!</f>
        <v>#REF!</v>
      </c>
      <c r="I93" s="52" t="e">
        <f>#REF!</f>
        <v>#REF!</v>
      </c>
      <c r="J93" s="52" t="e">
        <f>#REF!</f>
        <v>#REF!</v>
      </c>
      <c r="K93" s="157" t="e">
        <f t="shared" si="1"/>
        <v>#REF!</v>
      </c>
      <c r="L93" s="85"/>
      <c r="M93" s="186"/>
      <c r="N93" s="85"/>
      <c r="O93" s="86"/>
    </row>
    <row r="94" spans="1:15" s="91" customFormat="1" ht="36.75" customHeight="1">
      <c r="A94" s="57">
        <v>805</v>
      </c>
      <c r="B94" s="90">
        <v>5700</v>
      </c>
      <c r="C94" s="1023" t="s">
        <v>773</v>
      </c>
      <c r="D94" s="1024"/>
      <c r="E94" s="166" t="e">
        <f>#REF!</f>
        <v>#REF!</v>
      </c>
      <c r="F94" s="166" t="e">
        <f>#REF!</f>
        <v>#REF!</v>
      </c>
      <c r="G94" s="52" t="e">
        <f>#REF!</f>
        <v>#REF!</v>
      </c>
      <c r="H94" s="52" t="e">
        <f>#REF!</f>
        <v>#REF!</v>
      </c>
      <c r="I94" s="52" t="e">
        <f>#REF!</f>
        <v>#REF!</v>
      </c>
      <c r="J94" s="52" t="e">
        <f>#REF!</f>
        <v>#REF!</v>
      </c>
      <c r="K94" s="157" t="e">
        <f t="shared" si="1"/>
        <v>#REF!</v>
      </c>
      <c r="L94" s="85"/>
      <c r="M94" s="186"/>
      <c r="N94" s="85"/>
      <c r="O94" s="86"/>
    </row>
    <row r="95" spans="1:15" s="50" customFormat="1" ht="20.25" thickBot="1">
      <c r="A95" s="57">
        <v>820</v>
      </c>
      <c r="B95" s="92" t="s">
        <v>833</v>
      </c>
      <c r="C95" s="1025" t="s">
        <v>777</v>
      </c>
      <c r="D95" s="1026"/>
      <c r="E95" s="170" t="e">
        <f>#REF!</f>
        <v>#REF!</v>
      </c>
      <c r="F95" s="170" t="e">
        <f>#REF!</f>
        <v>#REF!</v>
      </c>
      <c r="G95" s="93" t="e">
        <f>#REF!</f>
        <v>#REF!</v>
      </c>
      <c r="H95" s="93" t="e">
        <f>#REF!</f>
        <v>#REF!</v>
      </c>
      <c r="I95" s="93" t="e">
        <f>#REF!</f>
        <v>#REF!</v>
      </c>
      <c r="J95" s="93" t="e">
        <f>#REF!</f>
        <v>#REF!</v>
      </c>
      <c r="K95" s="157" t="e">
        <f t="shared" si="1"/>
        <v>#REF!</v>
      </c>
      <c r="L95" s="94"/>
      <c r="M95" s="187"/>
      <c r="N95" s="95"/>
      <c r="O95" s="96"/>
    </row>
    <row r="96" spans="1:15" ht="20.25" thickBot="1">
      <c r="A96" s="97">
        <v>825</v>
      </c>
      <c r="B96" s="98"/>
      <c r="C96" s="1027" t="s">
        <v>778</v>
      </c>
      <c r="D96" s="1027"/>
      <c r="E96" s="67" t="e">
        <f>#REF!</f>
        <v>#REF!</v>
      </c>
      <c r="F96" s="67" t="e">
        <f>#REF!</f>
        <v>#REF!</v>
      </c>
      <c r="G96" s="67" t="e">
        <f>#REF!</f>
        <v>#REF!</v>
      </c>
      <c r="H96" s="67" t="e">
        <f>#REF!</f>
        <v>#REF!</v>
      </c>
      <c r="I96" s="67" t="e">
        <f>#REF!</f>
        <v>#REF!</v>
      </c>
      <c r="J96" s="67" t="e">
        <f>#REF!</f>
        <v>#REF!</v>
      </c>
      <c r="K96" s="161">
        <v>1</v>
      </c>
      <c r="L96" s="99">
        <f>SUM(L66:L95)</f>
        <v>0</v>
      </c>
      <c r="M96" s="188">
        <f>SUM(M66:M95)</f>
        <v>0</v>
      </c>
      <c r="N96" s="99">
        <f>SUM(N66:N95)</f>
        <v>0</v>
      </c>
      <c r="O96" s="99">
        <f>SUM(O66:O95)</f>
        <v>0</v>
      </c>
    </row>
    <row r="97" spans="1:11" ht="13.5" customHeight="1">
      <c r="A97" s="97"/>
      <c r="B97" s="69"/>
      <c r="C97" s="100"/>
      <c r="D97" s="75"/>
      <c r="K97" s="161">
        <v>1</v>
      </c>
    </row>
    <row r="98" spans="1:11" ht="19.5" customHeight="1">
      <c r="A98" s="64"/>
      <c r="C98" s="30"/>
      <c r="D98" s="31"/>
      <c r="E98" s="73"/>
      <c r="F98" s="73"/>
      <c r="K98" s="161">
        <v>1</v>
      </c>
    </row>
    <row r="99" spans="1:11" ht="40.5" customHeight="1">
      <c r="A99" s="64"/>
      <c r="B99" s="1003" t="e">
        <f>$B$7</f>
        <v>#REF!</v>
      </c>
      <c r="C99" s="1004"/>
      <c r="D99" s="1004"/>
      <c r="E99" s="73"/>
      <c r="F99" s="73"/>
      <c r="K99" s="161">
        <v>1</v>
      </c>
    </row>
    <row r="100" spans="1:11" ht="19.5">
      <c r="A100" s="64"/>
      <c r="C100" s="30"/>
      <c r="D100" s="31"/>
      <c r="E100" s="74" t="s">
        <v>615</v>
      </c>
      <c r="F100" s="74" t="s">
        <v>521</v>
      </c>
      <c r="K100" s="161">
        <v>1</v>
      </c>
    </row>
    <row r="101" spans="1:11" ht="38.25" customHeight="1" thickBot="1">
      <c r="A101" s="64"/>
      <c r="B101" s="996" t="e">
        <f>$B$9</f>
        <v>#REF!</v>
      </c>
      <c r="C101" s="997"/>
      <c r="D101" s="997"/>
      <c r="E101" s="76" t="e">
        <f>$E$9</f>
        <v>#REF!</v>
      </c>
      <c r="F101" s="77" t="e">
        <f>$F$9</f>
        <v>#REF!</v>
      </c>
      <c r="K101" s="161">
        <v>1</v>
      </c>
    </row>
    <row r="102" spans="1:11" ht="20.25" thickBot="1">
      <c r="A102" s="64"/>
      <c r="B102" s="35" t="e">
        <f>$B$10</f>
        <v>#REF!</v>
      </c>
      <c r="E102" s="73"/>
      <c r="F102" s="78" t="e">
        <f>$F$10</f>
        <v>#REF!</v>
      </c>
      <c r="K102" s="161">
        <v>1</v>
      </c>
    </row>
    <row r="103" spans="1:11" ht="20.25" thickBot="1">
      <c r="A103" s="64"/>
      <c r="B103" s="35"/>
      <c r="E103" s="79"/>
      <c r="F103" s="73"/>
      <c r="K103" s="161">
        <v>1</v>
      </c>
    </row>
    <row r="104" spans="1:11" ht="39.75" customHeight="1" thickBot="1" thickTop="1">
      <c r="A104" s="64"/>
      <c r="B104" s="996" t="e">
        <f>$B$12</f>
        <v>#REF!</v>
      </c>
      <c r="C104" s="997"/>
      <c r="D104" s="997"/>
      <c r="E104" s="73" t="s">
        <v>616</v>
      </c>
      <c r="F104" s="80" t="e">
        <f>$F$12</f>
        <v>#REF!</v>
      </c>
      <c r="K104" s="161">
        <v>1</v>
      </c>
    </row>
    <row r="105" spans="1:11" ht="20.25" thickTop="1">
      <c r="A105" s="64"/>
      <c r="B105" s="35" t="e">
        <f>$B$13</f>
        <v>#REF!</v>
      </c>
      <c r="E105" s="79" t="s">
        <v>617</v>
      </c>
      <c r="F105" s="73"/>
      <c r="K105" s="161">
        <v>1</v>
      </c>
    </row>
    <row r="106" spans="1:11" ht="15" customHeight="1">
      <c r="A106" s="64"/>
      <c r="B106" s="35"/>
      <c r="E106" s="73"/>
      <c r="F106" s="73"/>
      <c r="K106" s="161">
        <v>1</v>
      </c>
    </row>
    <row r="107" spans="1:11" ht="20.25" thickBot="1">
      <c r="A107" s="64"/>
      <c r="C107" s="30"/>
      <c r="D107" s="31"/>
      <c r="F107" s="35"/>
      <c r="J107" s="35" t="s">
        <v>618</v>
      </c>
      <c r="K107" s="161">
        <v>1</v>
      </c>
    </row>
    <row r="108" spans="1:11" ht="20.25" thickBot="1">
      <c r="A108" s="64"/>
      <c r="B108" s="132"/>
      <c r="C108" s="1028" t="s">
        <v>1038</v>
      </c>
      <c r="D108" s="1029"/>
      <c r="E108" s="42" t="s">
        <v>620</v>
      </c>
      <c r="F108" s="269" t="s">
        <v>621</v>
      </c>
      <c r="G108" s="184"/>
      <c r="H108" s="184"/>
      <c r="I108" s="184"/>
      <c r="J108" s="46"/>
      <c r="K108" s="161">
        <v>1</v>
      </c>
    </row>
    <row r="109" spans="1:11" ht="45.75" customHeight="1" thickBot="1">
      <c r="A109" s="64"/>
      <c r="B109" s="101" t="s">
        <v>568</v>
      </c>
      <c r="C109" s="1030" t="s">
        <v>832</v>
      </c>
      <c r="D109" s="1031"/>
      <c r="E109" s="44">
        <v>2017</v>
      </c>
      <c r="F109" s="155" t="s">
        <v>812</v>
      </c>
      <c r="G109" s="155" t="s">
        <v>863</v>
      </c>
      <c r="H109" s="155" t="s">
        <v>864</v>
      </c>
      <c r="I109" s="270" t="s">
        <v>1055</v>
      </c>
      <c r="J109" s="271" t="s">
        <v>1056</v>
      </c>
      <c r="K109" s="161">
        <v>1</v>
      </c>
    </row>
    <row r="110" spans="1:11" ht="20.25" thickBot="1">
      <c r="A110" s="64">
        <v>1</v>
      </c>
      <c r="B110" s="5"/>
      <c r="C110" s="1032" t="s">
        <v>298</v>
      </c>
      <c r="D110" s="1033"/>
      <c r="E110" s="4" t="s">
        <v>309</v>
      </c>
      <c r="F110" s="4" t="s">
        <v>310</v>
      </c>
      <c r="G110" s="4" t="s">
        <v>827</v>
      </c>
      <c r="H110" s="191" t="s">
        <v>828</v>
      </c>
      <c r="I110" s="4" t="s">
        <v>810</v>
      </c>
      <c r="J110" s="191" t="s">
        <v>1057</v>
      </c>
      <c r="K110" s="161">
        <v>1</v>
      </c>
    </row>
    <row r="111" spans="1:11" ht="20.25" thickBot="1">
      <c r="A111" s="64">
        <v>2</v>
      </c>
      <c r="B111" s="8"/>
      <c r="C111" s="1034" t="s">
        <v>517</v>
      </c>
      <c r="D111" s="1033"/>
      <c r="E111" s="6"/>
      <c r="F111" s="23"/>
      <c r="G111" s="23"/>
      <c r="H111" s="7"/>
      <c r="I111" s="23"/>
      <c r="J111" s="7"/>
      <c r="K111" s="161">
        <v>1</v>
      </c>
    </row>
    <row r="112" spans="1:11" s="50" customFormat="1" ht="32.25" customHeight="1">
      <c r="A112" s="87">
        <v>5</v>
      </c>
      <c r="B112" s="48">
        <v>3000</v>
      </c>
      <c r="C112" s="1021" t="s">
        <v>1039</v>
      </c>
      <c r="D112" s="1022"/>
      <c r="E112" s="171" t="e">
        <f>#REF!</f>
        <v>#REF!</v>
      </c>
      <c r="F112" s="172" t="e">
        <f>#REF!</f>
        <v>#REF!</v>
      </c>
      <c r="G112" s="102" t="e">
        <f>#REF!</f>
        <v>#REF!</v>
      </c>
      <c r="H112" s="102" t="e">
        <f>#REF!</f>
        <v>#REF!</v>
      </c>
      <c r="I112" s="102" t="e">
        <f>#REF!</f>
        <v>#REF!</v>
      </c>
      <c r="J112" s="102" t="e">
        <f>#REF!</f>
        <v>#REF!</v>
      </c>
      <c r="K112" s="158" t="e">
        <f aca="true" t="shared" si="2" ref="K112:K123">(IF(E112&lt;&gt;0,$K$2,IF(F112&lt;&gt;0,$K$2,"")))</f>
        <v>#REF!</v>
      </c>
    </row>
    <row r="113" spans="1:11" s="50" customFormat="1" ht="19.5">
      <c r="A113" s="87">
        <v>70</v>
      </c>
      <c r="B113" s="51">
        <v>3100</v>
      </c>
      <c r="C113" s="980" t="s">
        <v>518</v>
      </c>
      <c r="D113" s="981"/>
      <c r="E113" s="173" t="e">
        <f>#REF!</f>
        <v>#REF!</v>
      </c>
      <c r="F113" s="174" t="e">
        <f>#REF!</f>
        <v>#REF!</v>
      </c>
      <c r="G113" s="103" t="e">
        <f>#REF!</f>
        <v>#REF!</v>
      </c>
      <c r="H113" s="103" t="e">
        <f>#REF!</f>
        <v>#REF!</v>
      </c>
      <c r="I113" s="103" t="e">
        <f>#REF!</f>
        <v>#REF!</v>
      </c>
      <c r="J113" s="103" t="e">
        <f>#REF!</f>
        <v>#REF!</v>
      </c>
      <c r="K113" s="158" t="e">
        <f t="shared" si="2"/>
        <v>#REF!</v>
      </c>
    </row>
    <row r="114" spans="1:11" s="50" customFormat="1" ht="32.25" customHeight="1" thickBot="1">
      <c r="A114" s="57">
        <v>115</v>
      </c>
      <c r="B114" s="104">
        <v>3200</v>
      </c>
      <c r="C114" s="1035" t="s">
        <v>885</v>
      </c>
      <c r="D114" s="1036"/>
      <c r="E114" s="175" t="e">
        <f>#REF!</f>
        <v>#REF!</v>
      </c>
      <c r="F114" s="176" t="e">
        <f>#REF!</f>
        <v>#REF!</v>
      </c>
      <c r="G114" s="105" t="e">
        <f>#REF!</f>
        <v>#REF!</v>
      </c>
      <c r="H114" s="105" t="e">
        <f>#REF!</f>
        <v>#REF!</v>
      </c>
      <c r="I114" s="105" t="e">
        <f>#REF!</f>
        <v>#REF!</v>
      </c>
      <c r="J114" s="105" t="e">
        <f>#REF!</f>
        <v>#REF!</v>
      </c>
      <c r="K114" s="158" t="e">
        <f t="shared" si="2"/>
        <v>#REF!</v>
      </c>
    </row>
    <row r="115" spans="1:11" s="50" customFormat="1" ht="32.25" customHeight="1">
      <c r="A115" s="87">
        <v>145</v>
      </c>
      <c r="B115" s="51">
        <v>6000</v>
      </c>
      <c r="C115" s="1016" t="s">
        <v>759</v>
      </c>
      <c r="D115" s="1017"/>
      <c r="E115" s="171" t="e">
        <f>#REF!</f>
        <v>#REF!</v>
      </c>
      <c r="F115" s="172" t="e">
        <f>#REF!</f>
        <v>#REF!</v>
      </c>
      <c r="G115" s="102" t="e">
        <f>#REF!</f>
        <v>#REF!</v>
      </c>
      <c r="H115" s="102" t="e">
        <f>#REF!</f>
        <v>#REF!</v>
      </c>
      <c r="I115" s="102" t="e">
        <f>#REF!</f>
        <v>#REF!</v>
      </c>
      <c r="J115" s="102" t="e">
        <f>#REF!</f>
        <v>#REF!</v>
      </c>
      <c r="K115" s="158" t="e">
        <f t="shared" si="2"/>
        <v>#REF!</v>
      </c>
    </row>
    <row r="116" spans="1:11" s="50" customFormat="1" ht="19.5">
      <c r="A116" s="87">
        <v>160</v>
      </c>
      <c r="B116" s="51">
        <v>6100</v>
      </c>
      <c r="C116" s="994" t="s">
        <v>760</v>
      </c>
      <c r="D116" s="995"/>
      <c r="E116" s="173" t="e">
        <f>#REF!</f>
        <v>#REF!</v>
      </c>
      <c r="F116" s="174" t="e">
        <f>#REF!</f>
        <v>#REF!</v>
      </c>
      <c r="G116" s="103" t="e">
        <f>#REF!</f>
        <v>#REF!</v>
      </c>
      <c r="H116" s="103" t="e">
        <f>#REF!</f>
        <v>#REF!</v>
      </c>
      <c r="I116" s="103" t="e">
        <f>#REF!</f>
        <v>#REF!</v>
      </c>
      <c r="J116" s="103" t="e">
        <f>#REF!</f>
        <v>#REF!</v>
      </c>
      <c r="K116" s="158" t="e">
        <f t="shared" si="2"/>
        <v>#REF!</v>
      </c>
    </row>
    <row r="117" spans="1:11" s="50" customFormat="1" ht="32.25" customHeight="1">
      <c r="A117" s="57">
        <v>185</v>
      </c>
      <c r="B117" s="51">
        <v>6200</v>
      </c>
      <c r="C117" s="1044" t="s">
        <v>761</v>
      </c>
      <c r="D117" s="1045"/>
      <c r="E117" s="173" t="e">
        <f>#REF!</f>
        <v>#REF!</v>
      </c>
      <c r="F117" s="178" t="e">
        <f>#REF!</f>
        <v>#REF!</v>
      </c>
      <c r="G117" s="109" t="e">
        <f>#REF!</f>
        <v>#REF!</v>
      </c>
      <c r="H117" s="109" t="e">
        <f>#REF!</f>
        <v>#REF!</v>
      </c>
      <c r="I117" s="109" t="e">
        <f>#REF!</f>
        <v>#REF!</v>
      </c>
      <c r="J117" s="109" t="e">
        <f>#REF!</f>
        <v>#REF!</v>
      </c>
      <c r="K117" s="158" t="e">
        <f t="shared" si="2"/>
        <v>#REF!</v>
      </c>
    </row>
    <row r="118" spans="1:11" s="50" customFormat="1" ht="21.75" customHeight="1">
      <c r="A118" s="57">
        <v>200</v>
      </c>
      <c r="B118" s="51">
        <v>6300</v>
      </c>
      <c r="C118" s="1041" t="s">
        <v>762</v>
      </c>
      <c r="D118" s="1008"/>
      <c r="E118" s="173" t="e">
        <f>#REF!</f>
        <v>#REF!</v>
      </c>
      <c r="F118" s="178" t="e">
        <f>#REF!</f>
        <v>#REF!</v>
      </c>
      <c r="G118" s="109" t="e">
        <f>#REF!</f>
        <v>#REF!</v>
      </c>
      <c r="H118" s="109" t="e">
        <f>#REF!</f>
        <v>#REF!</v>
      </c>
      <c r="I118" s="109" t="e">
        <f>#REF!</f>
        <v>#REF!</v>
      </c>
      <c r="J118" s="109" t="e">
        <f>#REF!</f>
        <v>#REF!</v>
      </c>
      <c r="K118" s="158" t="e">
        <f t="shared" si="2"/>
        <v>#REF!</v>
      </c>
    </row>
    <row r="119" spans="1:20" s="110" customFormat="1" ht="34.5" customHeight="1">
      <c r="A119" s="58">
        <v>210</v>
      </c>
      <c r="B119" s="51">
        <v>6400</v>
      </c>
      <c r="C119" s="1039" t="s">
        <v>763</v>
      </c>
      <c r="D119" s="1040"/>
      <c r="E119" s="173" t="e">
        <f>#REF!</f>
        <v>#REF!</v>
      </c>
      <c r="F119" s="178" t="e">
        <f>#REF!</f>
        <v>#REF!</v>
      </c>
      <c r="G119" s="109" t="e">
        <f>#REF!</f>
        <v>#REF!</v>
      </c>
      <c r="H119" s="109" t="e">
        <f>#REF!</f>
        <v>#REF!</v>
      </c>
      <c r="I119" s="109" t="e">
        <f>#REF!</f>
        <v>#REF!</v>
      </c>
      <c r="J119" s="109" t="e">
        <f>#REF!</f>
        <v>#REF!</v>
      </c>
      <c r="K119" s="158" t="e">
        <f t="shared" si="2"/>
        <v>#REF!</v>
      </c>
      <c r="L119" s="61"/>
      <c r="M119" s="61"/>
      <c r="N119" s="61"/>
      <c r="O119" s="61"/>
      <c r="P119" s="61"/>
      <c r="Q119" s="61"/>
      <c r="R119" s="61"/>
      <c r="S119" s="61"/>
      <c r="T119" s="61"/>
    </row>
    <row r="120" spans="1:20" s="110" customFormat="1" ht="19.5">
      <c r="A120" s="111">
        <v>213</v>
      </c>
      <c r="B120" s="51">
        <v>6500</v>
      </c>
      <c r="C120" s="112" t="s">
        <v>834</v>
      </c>
      <c r="D120" s="177"/>
      <c r="E120" s="179" t="e">
        <f>#REF!</f>
        <v>#REF!</v>
      </c>
      <c r="F120" s="179" t="e">
        <f>#REF!</f>
        <v>#REF!</v>
      </c>
      <c r="G120" s="113" t="e">
        <f>#REF!</f>
        <v>#REF!</v>
      </c>
      <c r="H120" s="113" t="e">
        <f>#REF!</f>
        <v>#REF!</v>
      </c>
      <c r="I120" s="113" t="e">
        <f>#REF!</f>
        <v>#REF!</v>
      </c>
      <c r="J120" s="113" t="e">
        <f>#REF!</f>
        <v>#REF!</v>
      </c>
      <c r="K120" s="158" t="e">
        <f t="shared" si="2"/>
        <v>#REF!</v>
      </c>
      <c r="L120" s="61"/>
      <c r="M120" s="61"/>
      <c r="N120" s="61"/>
      <c r="O120" s="61"/>
      <c r="P120" s="61"/>
      <c r="Q120" s="61"/>
      <c r="R120" s="61"/>
      <c r="S120" s="61"/>
      <c r="T120" s="61"/>
    </row>
    <row r="121" spans="1:11" s="50" customFormat="1" ht="21.75" customHeight="1">
      <c r="A121" s="57">
        <v>215</v>
      </c>
      <c r="B121" s="51">
        <v>6600</v>
      </c>
      <c r="C121" s="1041" t="s">
        <v>301</v>
      </c>
      <c r="D121" s="1008"/>
      <c r="E121" s="173" t="e">
        <f>#REF!</f>
        <v>#REF!</v>
      </c>
      <c r="F121" s="174" t="e">
        <f>#REF!</f>
        <v>#REF!</v>
      </c>
      <c r="G121" s="103" t="e">
        <f>#REF!</f>
        <v>#REF!</v>
      </c>
      <c r="H121" s="103" t="e">
        <f>#REF!</f>
        <v>#REF!</v>
      </c>
      <c r="I121" s="103" t="e">
        <f>#REF!</f>
        <v>#REF!</v>
      </c>
      <c r="J121" s="103" t="e">
        <f>#REF!</f>
        <v>#REF!</v>
      </c>
      <c r="K121" s="158" t="e">
        <f t="shared" si="2"/>
        <v>#REF!</v>
      </c>
    </row>
    <row r="122" spans="1:11" s="50" customFormat="1" ht="21.75" customHeight="1">
      <c r="A122" s="57">
        <v>215</v>
      </c>
      <c r="B122" s="51">
        <v>6700</v>
      </c>
      <c r="C122" s="1041" t="s">
        <v>811</v>
      </c>
      <c r="D122" s="1008"/>
      <c r="E122" s="173" t="e">
        <f>#REF!</f>
        <v>#REF!</v>
      </c>
      <c r="F122" s="174" t="e">
        <f>#REF!</f>
        <v>#REF!</v>
      </c>
      <c r="G122" s="103" t="e">
        <f>#REF!</f>
        <v>#REF!</v>
      </c>
      <c r="H122" s="103" t="e">
        <f>#REF!</f>
        <v>#REF!</v>
      </c>
      <c r="I122" s="103" t="e">
        <f>#REF!</f>
        <v>#REF!</v>
      </c>
      <c r="J122" s="103" t="e">
        <f>#REF!</f>
        <v>#REF!</v>
      </c>
      <c r="K122" s="158" t="e">
        <f t="shared" si="2"/>
        <v>#REF!</v>
      </c>
    </row>
    <row r="123" spans="1:11" s="50" customFormat="1" ht="22.5" customHeight="1" thickBot="1">
      <c r="A123" s="57">
        <v>230</v>
      </c>
      <c r="B123" s="51">
        <v>6900</v>
      </c>
      <c r="C123" s="1042" t="s">
        <v>764</v>
      </c>
      <c r="D123" s="1043"/>
      <c r="E123" s="175" t="e">
        <f>#REF!</f>
        <v>#REF!</v>
      </c>
      <c r="F123" s="176" t="e">
        <f>#REF!</f>
        <v>#REF!</v>
      </c>
      <c r="G123" s="105" t="e">
        <f>#REF!</f>
        <v>#REF!</v>
      </c>
      <c r="H123" s="105" t="e">
        <f>#REF!</f>
        <v>#REF!</v>
      </c>
      <c r="I123" s="105" t="e">
        <f>#REF!</f>
        <v>#REF!</v>
      </c>
      <c r="J123" s="105" t="e">
        <f>#REF!</f>
        <v>#REF!</v>
      </c>
      <c r="K123" s="158" t="e">
        <f t="shared" si="2"/>
        <v>#REF!</v>
      </c>
    </row>
    <row r="124" spans="1:11" ht="20.25" thickBot="1">
      <c r="A124" s="64">
        <v>260</v>
      </c>
      <c r="B124" s="65"/>
      <c r="C124" s="1048" t="s">
        <v>299</v>
      </c>
      <c r="D124" s="1049"/>
      <c r="E124" s="67" t="e">
        <f>#REF!</f>
        <v>#REF!</v>
      </c>
      <c r="F124" s="67" t="e">
        <f>#REF!</f>
        <v>#REF!</v>
      </c>
      <c r="G124" s="67" t="e">
        <f>#REF!</f>
        <v>#REF!</v>
      </c>
      <c r="H124" s="67" t="e">
        <f>#REF!</f>
        <v>#REF!</v>
      </c>
      <c r="I124" s="67" t="e">
        <f>#REF!</f>
        <v>#REF!</v>
      </c>
      <c r="J124" s="67" t="e">
        <f>#REF!</f>
        <v>#REF!</v>
      </c>
      <c r="K124" s="161">
        <v>1</v>
      </c>
    </row>
    <row r="125" spans="1:11" ht="20.25" thickBot="1">
      <c r="A125" s="64">
        <v>261</v>
      </c>
      <c r="B125" s="106"/>
      <c r="C125" s="1032" t="s">
        <v>300</v>
      </c>
      <c r="D125" s="1033"/>
      <c r="E125" s="107"/>
      <c r="F125" s="164"/>
      <c r="G125" s="164"/>
      <c r="H125" s="164"/>
      <c r="I125" s="164"/>
      <c r="J125" s="108"/>
      <c r="K125" s="161">
        <v>1</v>
      </c>
    </row>
    <row r="126" spans="1:11" ht="39" customHeight="1" thickBot="1">
      <c r="A126" s="64">
        <v>262</v>
      </c>
      <c r="B126" s="106" t="s">
        <v>568</v>
      </c>
      <c r="C126" s="1046" t="s">
        <v>1029</v>
      </c>
      <c r="D126" s="1047"/>
      <c r="E126" s="164"/>
      <c r="F126" s="164"/>
      <c r="G126" s="164"/>
      <c r="H126" s="164"/>
      <c r="I126" s="164"/>
      <c r="J126" s="108"/>
      <c r="K126" s="161">
        <v>1</v>
      </c>
    </row>
    <row r="127" spans="1:11" s="50" customFormat="1" ht="24" customHeight="1">
      <c r="A127" s="87">
        <v>265</v>
      </c>
      <c r="B127" s="51">
        <v>7400</v>
      </c>
      <c r="C127" s="1021" t="s">
        <v>1030</v>
      </c>
      <c r="D127" s="1022"/>
      <c r="E127" s="171" t="e">
        <f>#REF!</f>
        <v>#REF!</v>
      </c>
      <c r="F127" s="171" t="e">
        <f>#REF!</f>
        <v>#REF!</v>
      </c>
      <c r="G127" s="114" t="e">
        <f>#REF!</f>
        <v>#REF!</v>
      </c>
      <c r="H127" s="114" t="e">
        <f>#REF!</f>
        <v>#REF!</v>
      </c>
      <c r="I127" s="114" t="e">
        <f>#REF!</f>
        <v>#REF!</v>
      </c>
      <c r="J127" s="114" t="e">
        <f>#REF!</f>
        <v>#REF!</v>
      </c>
      <c r="K127" s="158" t="e">
        <f>(IF(E127&lt;&gt;0,$K$2,IF(F127&lt;&gt;0,$K$2,"")))</f>
        <v>#REF!</v>
      </c>
    </row>
    <row r="128" spans="1:11" s="50" customFormat="1" ht="19.5">
      <c r="A128" s="87">
        <v>275</v>
      </c>
      <c r="B128" s="51">
        <v>7500</v>
      </c>
      <c r="C128" s="980" t="s">
        <v>835</v>
      </c>
      <c r="D128" s="981"/>
      <c r="E128" s="173" t="e">
        <f>#REF!</f>
        <v>#REF!</v>
      </c>
      <c r="F128" s="173" t="e">
        <f>#REF!</f>
        <v>#REF!</v>
      </c>
      <c r="G128" s="115" t="e">
        <f>#REF!</f>
        <v>#REF!</v>
      </c>
      <c r="H128" s="115" t="e">
        <f>#REF!</f>
        <v>#REF!</v>
      </c>
      <c r="I128" s="115" t="e">
        <f>#REF!</f>
        <v>#REF!</v>
      </c>
      <c r="J128" s="115" t="e">
        <f>#REF!</f>
        <v>#REF!</v>
      </c>
      <c r="K128" s="158" t="e">
        <f>(IF(E128&lt;&gt;0,$K$2,IF(F128&lt;&gt;0,$K$2,"")))</f>
        <v>#REF!</v>
      </c>
    </row>
    <row r="129" spans="1:11" s="50" customFormat="1" ht="30" customHeight="1">
      <c r="A129" s="57">
        <v>285</v>
      </c>
      <c r="B129" s="51">
        <v>7600</v>
      </c>
      <c r="C129" s="988" t="s">
        <v>765</v>
      </c>
      <c r="D129" s="989"/>
      <c r="E129" s="173" t="e">
        <f>#REF!</f>
        <v>#REF!</v>
      </c>
      <c r="F129" s="173" t="e">
        <f>#REF!</f>
        <v>#REF!</v>
      </c>
      <c r="G129" s="115" t="e">
        <f>#REF!</f>
        <v>#REF!</v>
      </c>
      <c r="H129" s="115" t="e">
        <f>#REF!</f>
        <v>#REF!</v>
      </c>
      <c r="I129" s="115" t="e">
        <f>#REF!</f>
        <v>#REF!</v>
      </c>
      <c r="J129" s="115" t="e">
        <f>#REF!</f>
        <v>#REF!</v>
      </c>
      <c r="K129" s="158" t="e">
        <f>(IF(E129&lt;&gt;0,$K$2,IF(F129&lt;&gt;0,$K$2,"")))</f>
        <v>#REF!</v>
      </c>
    </row>
    <row r="130" spans="1:11" s="50" customFormat="1" ht="24" customHeight="1">
      <c r="A130" s="57">
        <v>295</v>
      </c>
      <c r="B130" s="51">
        <v>7700</v>
      </c>
      <c r="C130" s="988" t="s">
        <v>766</v>
      </c>
      <c r="D130" s="1018"/>
      <c r="E130" s="173" t="e">
        <f>#REF!</f>
        <v>#REF!</v>
      </c>
      <c r="F130" s="173" t="e">
        <f>#REF!</f>
        <v>#REF!</v>
      </c>
      <c r="G130" s="115" t="e">
        <f>#REF!</f>
        <v>#REF!</v>
      </c>
      <c r="H130" s="115" t="e">
        <f>#REF!</f>
        <v>#REF!</v>
      </c>
      <c r="I130" s="115" t="e">
        <f>#REF!</f>
        <v>#REF!</v>
      </c>
      <c r="J130" s="115" t="e">
        <f>#REF!</f>
        <v>#REF!</v>
      </c>
      <c r="K130" s="158" t="e">
        <f>(IF(E130&lt;&gt;0,$K$2,IF(F130&lt;&gt;0,$K$2,"")))</f>
        <v>#REF!</v>
      </c>
    </row>
    <row r="131" spans="1:11" s="91" customFormat="1" ht="39.75" customHeight="1" thickBot="1">
      <c r="A131" s="57">
        <v>305</v>
      </c>
      <c r="B131" s="90">
        <v>7800</v>
      </c>
      <c r="C131" s="1037" t="s">
        <v>2</v>
      </c>
      <c r="D131" s="1038"/>
      <c r="E131" s="173" t="e">
        <f>#REF!</f>
        <v>#REF!</v>
      </c>
      <c r="F131" s="173" t="e">
        <f>#REF!</f>
        <v>#REF!</v>
      </c>
      <c r="G131" s="115" t="e">
        <f>#REF!</f>
        <v>#REF!</v>
      </c>
      <c r="H131" s="115" t="e">
        <f>#REF!</f>
        <v>#REF!</v>
      </c>
      <c r="I131" s="115" t="e">
        <f>#REF!</f>
        <v>#REF!</v>
      </c>
      <c r="J131" s="115" t="e">
        <f>#REF!</f>
        <v>#REF!</v>
      </c>
      <c r="K131" s="158" t="e">
        <f>(IF(E131&lt;&gt;0,$K$2,IF(F131&lt;&gt;0,$K$2,"")))</f>
        <v>#REF!</v>
      </c>
    </row>
    <row r="132" spans="1:11" ht="20.25" thickBot="1">
      <c r="A132" s="97">
        <v>315</v>
      </c>
      <c r="B132" s="65"/>
      <c r="C132" s="1048" t="s">
        <v>1028</v>
      </c>
      <c r="D132" s="1049"/>
      <c r="E132" s="67" t="e">
        <f>#REF!</f>
        <v>#REF!</v>
      </c>
      <c r="F132" s="67" t="e">
        <f>#REF!</f>
        <v>#REF!</v>
      </c>
      <c r="G132" s="67" t="e">
        <f>#REF!</f>
        <v>#REF!</v>
      </c>
      <c r="H132" s="67" t="e">
        <f>#REF!</f>
        <v>#REF!</v>
      </c>
      <c r="I132" s="67" t="e">
        <f>#REF!</f>
        <v>#REF!</v>
      </c>
      <c r="J132" s="67" t="e">
        <f>#REF!</f>
        <v>#REF!</v>
      </c>
      <c r="K132" s="161">
        <v>1</v>
      </c>
    </row>
    <row r="133" spans="1:11" ht="15" customHeight="1">
      <c r="A133" s="97"/>
      <c r="B133" s="116"/>
      <c r="C133" s="116"/>
      <c r="D133" s="75"/>
      <c r="K133" s="161">
        <v>1</v>
      </c>
    </row>
    <row r="134" spans="1:11" ht="19.5">
      <c r="A134" s="97"/>
      <c r="E134" s="73"/>
      <c r="F134" s="73"/>
      <c r="K134" s="161">
        <v>1</v>
      </c>
    </row>
    <row r="135" spans="1:11" ht="19.5">
      <c r="A135" s="97"/>
      <c r="C135" s="30"/>
      <c r="D135" s="31"/>
      <c r="E135" s="73"/>
      <c r="F135" s="73"/>
      <c r="K135" s="161">
        <v>1</v>
      </c>
    </row>
    <row r="136" spans="1:11" ht="42" customHeight="1">
      <c r="A136" s="97"/>
      <c r="B136" s="1003" t="e">
        <f>$B$7</f>
        <v>#REF!</v>
      </c>
      <c r="C136" s="1004"/>
      <c r="D136" s="1004"/>
      <c r="E136" s="73"/>
      <c r="F136" s="73"/>
      <c r="K136" s="161">
        <v>1</v>
      </c>
    </row>
    <row r="137" spans="1:11" ht="19.5">
      <c r="A137" s="97"/>
      <c r="C137" s="30"/>
      <c r="D137" s="31"/>
      <c r="E137" s="74" t="s">
        <v>615</v>
      </c>
      <c r="F137" s="74" t="s">
        <v>521</v>
      </c>
      <c r="K137" s="161">
        <v>1</v>
      </c>
    </row>
    <row r="138" spans="1:11" ht="38.25" customHeight="1" thickBot="1">
      <c r="A138" s="97"/>
      <c r="B138" s="996" t="e">
        <f>$B$9</f>
        <v>#REF!</v>
      </c>
      <c r="C138" s="997"/>
      <c r="D138" s="997"/>
      <c r="E138" s="76" t="e">
        <f>$E$9</f>
        <v>#REF!</v>
      </c>
      <c r="F138" s="77" t="e">
        <f>$F$9</f>
        <v>#REF!</v>
      </c>
      <c r="K138" s="161">
        <v>1</v>
      </c>
    </row>
    <row r="139" spans="1:11" ht="20.25" thickBot="1">
      <c r="A139" s="97"/>
      <c r="B139" s="35" t="e">
        <f>$B$10</f>
        <v>#REF!</v>
      </c>
      <c r="E139" s="73"/>
      <c r="F139" s="78" t="e">
        <f>$F$10</f>
        <v>#REF!</v>
      </c>
      <c r="K139" s="161">
        <v>1</v>
      </c>
    </row>
    <row r="140" spans="1:11" ht="20.25" thickBot="1">
      <c r="A140" s="97"/>
      <c r="B140" s="35"/>
      <c r="E140" s="79"/>
      <c r="F140" s="73"/>
      <c r="K140" s="161">
        <v>1</v>
      </c>
    </row>
    <row r="141" spans="1:11" ht="39.75" customHeight="1" thickBot="1" thickTop="1">
      <c r="A141" s="97"/>
      <c r="B141" s="996" t="e">
        <f>$B$12</f>
        <v>#REF!</v>
      </c>
      <c r="C141" s="997"/>
      <c r="D141" s="997"/>
      <c r="E141" s="73" t="s">
        <v>616</v>
      </c>
      <c r="F141" s="80" t="e">
        <f>$F$12</f>
        <v>#REF!</v>
      </c>
      <c r="K141" s="161">
        <v>1</v>
      </c>
    </row>
    <row r="142" spans="1:11" ht="20.25" thickTop="1">
      <c r="A142" s="97"/>
      <c r="B142" s="35" t="e">
        <f>$B$13</f>
        <v>#REF!</v>
      </c>
      <c r="E142" s="79" t="s">
        <v>617</v>
      </c>
      <c r="F142" s="73"/>
      <c r="K142" s="161">
        <v>1</v>
      </c>
    </row>
    <row r="143" spans="1:11" ht="19.5">
      <c r="A143" s="97"/>
      <c r="B143" s="35"/>
      <c r="E143" s="73"/>
      <c r="F143" s="73"/>
      <c r="K143" s="161">
        <v>1</v>
      </c>
    </row>
    <row r="144" spans="1:11" ht="20.25" thickBot="1">
      <c r="A144" s="97"/>
      <c r="C144" s="30"/>
      <c r="D144" s="31"/>
      <c r="F144" s="35"/>
      <c r="J144" s="35" t="s">
        <v>618</v>
      </c>
      <c r="K144" s="161">
        <v>1</v>
      </c>
    </row>
    <row r="145" spans="1:11" ht="20.25" thickBot="1">
      <c r="A145" s="97"/>
      <c r="B145" s="117"/>
      <c r="C145" s="118"/>
      <c r="D145" s="119" t="s">
        <v>1058</v>
      </c>
      <c r="E145" s="42" t="s">
        <v>620</v>
      </c>
      <c r="F145" s="269" t="s">
        <v>621</v>
      </c>
      <c r="G145" s="184"/>
      <c r="H145" s="184"/>
      <c r="I145" s="184"/>
      <c r="J145" s="46"/>
      <c r="K145" s="161">
        <v>1</v>
      </c>
    </row>
    <row r="146" spans="1:11" ht="45" thickBot="1">
      <c r="A146" s="97"/>
      <c r="B146" s="120"/>
      <c r="C146" s="120"/>
      <c r="D146" s="121" t="s">
        <v>1031</v>
      </c>
      <c r="E146" s="44">
        <v>2017</v>
      </c>
      <c r="F146" s="155" t="s">
        <v>812</v>
      </c>
      <c r="G146" s="155" t="s">
        <v>863</v>
      </c>
      <c r="H146" s="155" t="s">
        <v>864</v>
      </c>
      <c r="I146" s="270" t="s">
        <v>1055</v>
      </c>
      <c r="J146" s="271" t="s">
        <v>1056</v>
      </c>
      <c r="K146" s="161">
        <v>1</v>
      </c>
    </row>
    <row r="147" spans="1:11" ht="20.25" thickBot="1">
      <c r="A147" s="97"/>
      <c r="B147" s="122"/>
      <c r="C147" s="123"/>
      <c r="D147" s="124" t="s">
        <v>1059</v>
      </c>
      <c r="E147" s="4" t="s">
        <v>309</v>
      </c>
      <c r="F147" s="4" t="s">
        <v>310</v>
      </c>
      <c r="G147" s="4" t="s">
        <v>827</v>
      </c>
      <c r="H147" s="191" t="s">
        <v>828</v>
      </c>
      <c r="I147" s="4" t="s">
        <v>810</v>
      </c>
      <c r="J147" s="191" t="s">
        <v>1057</v>
      </c>
      <c r="K147" s="161">
        <v>1</v>
      </c>
    </row>
    <row r="148" spans="1:11" ht="20.25" thickBot="1">
      <c r="A148" s="97"/>
      <c r="B148" s="125"/>
      <c r="C148" s="126"/>
      <c r="D148" s="127"/>
      <c r="E148" s="128" t="e">
        <f aca="true" t="shared" si="3" ref="E148:J148">+E49-E96+E124+E132</f>
        <v>#REF!</v>
      </c>
      <c r="F148" s="128" t="e">
        <f t="shared" si="3"/>
        <v>#REF!</v>
      </c>
      <c r="G148" s="128" t="e">
        <f t="shared" si="3"/>
        <v>#REF!</v>
      </c>
      <c r="H148" s="128" t="e">
        <f t="shared" si="3"/>
        <v>#REF!</v>
      </c>
      <c r="I148" s="128" t="e">
        <f t="shared" si="3"/>
        <v>#REF!</v>
      </c>
      <c r="J148" s="128" t="e">
        <f t="shared" si="3"/>
        <v>#REF!</v>
      </c>
      <c r="K148" s="161">
        <v>1</v>
      </c>
    </row>
    <row r="149" spans="1:11" ht="19.5">
      <c r="A149" s="97"/>
      <c r="B149" s="30"/>
      <c r="C149" s="129"/>
      <c r="D149" s="130"/>
      <c r="E149" s="131"/>
      <c r="F149" s="131"/>
      <c r="K149" s="161">
        <v>1</v>
      </c>
    </row>
    <row r="150" spans="1:11" ht="19.5">
      <c r="A150" s="97"/>
      <c r="E150" s="73"/>
      <c r="F150" s="73"/>
      <c r="K150" s="161">
        <v>1</v>
      </c>
    </row>
    <row r="151" spans="1:11" ht="19.5">
      <c r="A151" s="97"/>
      <c r="C151" s="30"/>
      <c r="D151" s="31"/>
      <c r="E151" s="73"/>
      <c r="F151" s="73"/>
      <c r="K151" s="161">
        <v>1</v>
      </c>
    </row>
    <row r="152" spans="1:11" ht="44.25" customHeight="1">
      <c r="A152" s="97"/>
      <c r="B152" s="1003" t="e">
        <f>$B$7</f>
        <v>#REF!</v>
      </c>
      <c r="C152" s="1004"/>
      <c r="D152" s="1004"/>
      <c r="E152" s="73"/>
      <c r="F152" s="73"/>
      <c r="K152" s="161">
        <v>1</v>
      </c>
    </row>
    <row r="153" spans="1:11" ht="19.5">
      <c r="A153" s="97"/>
      <c r="C153" s="30"/>
      <c r="D153" s="31"/>
      <c r="E153" s="74" t="s">
        <v>615</v>
      </c>
      <c r="F153" s="74" t="s">
        <v>521</v>
      </c>
      <c r="K153" s="161">
        <v>1</v>
      </c>
    </row>
    <row r="154" spans="1:11" ht="38.25" customHeight="1" thickBot="1">
      <c r="A154" s="97"/>
      <c r="B154" s="996" t="e">
        <f>$B$9</f>
        <v>#REF!</v>
      </c>
      <c r="C154" s="997"/>
      <c r="D154" s="997"/>
      <c r="E154" s="76" t="e">
        <f>$E$9</f>
        <v>#REF!</v>
      </c>
      <c r="F154" s="77" t="e">
        <f>$F$9</f>
        <v>#REF!</v>
      </c>
      <c r="K154" s="161">
        <v>1</v>
      </c>
    </row>
    <row r="155" spans="1:11" ht="20.25" thickBot="1">
      <c r="A155" s="97"/>
      <c r="B155" s="35" t="e">
        <f>$B$10</f>
        <v>#REF!</v>
      </c>
      <c r="E155" s="73"/>
      <c r="F155" s="78" t="e">
        <f>$F$10</f>
        <v>#REF!</v>
      </c>
      <c r="K155" s="161">
        <v>1</v>
      </c>
    </row>
    <row r="156" spans="1:11" ht="20.25" thickBot="1">
      <c r="A156" s="97"/>
      <c r="B156" s="35"/>
      <c r="E156" s="79"/>
      <c r="F156" s="73"/>
      <c r="K156" s="161">
        <v>1</v>
      </c>
    </row>
    <row r="157" spans="1:11" ht="38.25" customHeight="1" thickBot="1" thickTop="1">
      <c r="A157" s="97"/>
      <c r="B157" s="996" t="e">
        <f>$B$12</f>
        <v>#REF!</v>
      </c>
      <c r="C157" s="997"/>
      <c r="D157" s="997"/>
      <c r="E157" s="73" t="s">
        <v>616</v>
      </c>
      <c r="F157" s="80" t="e">
        <f>$F$12</f>
        <v>#REF!</v>
      </c>
      <c r="K157" s="161">
        <v>1</v>
      </c>
    </row>
    <row r="158" spans="1:11" ht="20.25" thickTop="1">
      <c r="A158" s="97"/>
      <c r="B158" s="35" t="e">
        <f>$B$13</f>
        <v>#REF!</v>
      </c>
      <c r="E158" s="79" t="s">
        <v>617</v>
      </c>
      <c r="F158" s="73"/>
      <c r="K158" s="161">
        <v>1</v>
      </c>
    </row>
    <row r="159" spans="1:11" ht="19.5">
      <c r="A159" s="97"/>
      <c r="B159" s="35"/>
      <c r="E159" s="73"/>
      <c r="F159" s="73"/>
      <c r="K159" s="161">
        <v>1</v>
      </c>
    </row>
    <row r="160" spans="1:11" ht="20.25" thickBot="1">
      <c r="A160" s="97"/>
      <c r="C160" s="30"/>
      <c r="D160" s="31"/>
      <c r="F160" s="35"/>
      <c r="J160" s="35" t="s">
        <v>618</v>
      </c>
      <c r="K160" s="161">
        <v>1</v>
      </c>
    </row>
    <row r="161" spans="1:11" ht="20.25" thickBot="1">
      <c r="A161" s="97"/>
      <c r="B161" s="106"/>
      <c r="C161" s="1028" t="s">
        <v>808</v>
      </c>
      <c r="D161" s="993"/>
      <c r="E161" s="42" t="s">
        <v>620</v>
      </c>
      <c r="F161" s="269" t="s">
        <v>621</v>
      </c>
      <c r="G161" s="184"/>
      <c r="H161" s="184"/>
      <c r="I161" s="184"/>
      <c r="J161" s="46"/>
      <c r="K161" s="161">
        <v>1</v>
      </c>
    </row>
    <row r="162" spans="1:11" ht="45" thickBot="1">
      <c r="A162" s="97"/>
      <c r="B162" s="106" t="s">
        <v>568</v>
      </c>
      <c r="C162" s="992" t="s">
        <v>832</v>
      </c>
      <c r="D162" s="991"/>
      <c r="E162" s="44">
        <v>2017</v>
      </c>
      <c r="F162" s="155" t="s">
        <v>812</v>
      </c>
      <c r="G162" s="155" t="s">
        <v>863</v>
      </c>
      <c r="H162" s="155" t="s">
        <v>864</v>
      </c>
      <c r="I162" s="270" t="s">
        <v>1055</v>
      </c>
      <c r="J162" s="271" t="s">
        <v>1056</v>
      </c>
      <c r="K162" s="161">
        <v>1</v>
      </c>
    </row>
    <row r="163" spans="1:11" ht="20.25" thickBot="1">
      <c r="A163" s="97">
        <v>1</v>
      </c>
      <c r="B163" s="133"/>
      <c r="C163" s="1072" t="s">
        <v>809</v>
      </c>
      <c r="D163" s="1033"/>
      <c r="E163" s="4" t="s">
        <v>309</v>
      </c>
      <c r="F163" s="4" t="s">
        <v>310</v>
      </c>
      <c r="G163" s="4" t="s">
        <v>827</v>
      </c>
      <c r="H163" s="191" t="s">
        <v>828</v>
      </c>
      <c r="I163" s="4" t="s">
        <v>810</v>
      </c>
      <c r="J163" s="191" t="s">
        <v>1057</v>
      </c>
      <c r="K163" s="161">
        <v>1</v>
      </c>
    </row>
    <row r="164" spans="1:11" s="50" customFormat="1" ht="18.75" customHeight="1">
      <c r="A164" s="57">
        <v>5</v>
      </c>
      <c r="B164" s="48">
        <v>7000</v>
      </c>
      <c r="C164" s="1052" t="s">
        <v>1032</v>
      </c>
      <c r="D164" s="1017"/>
      <c r="E164" s="171" t="e">
        <f>#REF!</f>
        <v>#REF!</v>
      </c>
      <c r="F164" s="172" t="e">
        <f>#REF!</f>
        <v>#REF!</v>
      </c>
      <c r="G164" s="102" t="e">
        <f>#REF!</f>
        <v>#REF!</v>
      </c>
      <c r="H164" s="102" t="e">
        <f>#REF!</f>
        <v>#REF!</v>
      </c>
      <c r="I164" s="102" t="e">
        <f>#REF!</f>
        <v>#REF!</v>
      </c>
      <c r="J164" s="102" t="e">
        <f>#REF!</f>
        <v>#REF!</v>
      </c>
      <c r="K164" s="158" t="e">
        <f aca="true" t="shared" si="4" ref="K164:K184">(IF(E164&lt;&gt;0,$K$2,IF(F164&lt;&gt;0,$K$2,"")))</f>
        <v>#REF!</v>
      </c>
    </row>
    <row r="165" spans="1:11" s="50" customFormat="1" ht="19.5">
      <c r="A165" s="57">
        <v>30</v>
      </c>
      <c r="B165" s="51">
        <v>7100</v>
      </c>
      <c r="C165" s="1014" t="s">
        <v>1033</v>
      </c>
      <c r="D165" s="1015"/>
      <c r="E165" s="173" t="e">
        <f>#REF!</f>
        <v>#REF!</v>
      </c>
      <c r="F165" s="174" t="e">
        <f>#REF!</f>
        <v>#REF!</v>
      </c>
      <c r="G165" s="103" t="e">
        <f>#REF!</f>
        <v>#REF!</v>
      </c>
      <c r="H165" s="103" t="e">
        <f>#REF!</f>
        <v>#REF!</v>
      </c>
      <c r="I165" s="103" t="e">
        <f>#REF!</f>
        <v>#REF!</v>
      </c>
      <c r="J165" s="103" t="e">
        <f>#REF!</f>
        <v>#REF!</v>
      </c>
      <c r="K165" s="158" t="e">
        <f t="shared" si="4"/>
        <v>#REF!</v>
      </c>
    </row>
    <row r="166" spans="1:11" s="50" customFormat="1" ht="19.5">
      <c r="A166" s="57">
        <v>45</v>
      </c>
      <c r="B166" s="51">
        <v>7200</v>
      </c>
      <c r="C166" s="1014" t="s">
        <v>1575</v>
      </c>
      <c r="D166" s="1015"/>
      <c r="E166" s="173" t="e">
        <f>#REF!</f>
        <v>#REF!</v>
      </c>
      <c r="F166" s="174" t="e">
        <f>#REF!</f>
        <v>#REF!</v>
      </c>
      <c r="G166" s="103" t="e">
        <f>#REF!</f>
        <v>#REF!</v>
      </c>
      <c r="H166" s="103" t="e">
        <f>#REF!</f>
        <v>#REF!</v>
      </c>
      <c r="I166" s="103" t="e">
        <f>#REF!</f>
        <v>#REF!</v>
      </c>
      <c r="J166" s="103" t="e">
        <f>#REF!</f>
        <v>#REF!</v>
      </c>
      <c r="K166" s="158" t="e">
        <f t="shared" si="4"/>
        <v>#REF!</v>
      </c>
    </row>
    <row r="167" spans="1:11" s="50" customFormat="1" ht="33" customHeight="1">
      <c r="A167" s="57">
        <v>60</v>
      </c>
      <c r="B167" s="51">
        <v>7300</v>
      </c>
      <c r="C167" s="1007" t="s">
        <v>1034</v>
      </c>
      <c r="D167" s="1008"/>
      <c r="E167" s="173" t="e">
        <f>#REF!</f>
        <v>#REF!</v>
      </c>
      <c r="F167" s="174" t="e">
        <f>#REF!</f>
        <v>#REF!</v>
      </c>
      <c r="G167" s="103" t="e">
        <f>#REF!</f>
        <v>#REF!</v>
      </c>
      <c r="H167" s="103" t="e">
        <f>#REF!</f>
        <v>#REF!</v>
      </c>
      <c r="I167" s="103" t="e">
        <f>#REF!</f>
        <v>#REF!</v>
      </c>
      <c r="J167" s="103" t="e">
        <f>#REF!</f>
        <v>#REF!</v>
      </c>
      <c r="K167" s="158" t="e">
        <f t="shared" si="4"/>
        <v>#REF!</v>
      </c>
    </row>
    <row r="168" spans="1:65" s="110" customFormat="1" ht="33.75" customHeight="1">
      <c r="A168" s="58">
        <v>110</v>
      </c>
      <c r="B168" s="51">
        <v>7900</v>
      </c>
      <c r="C168" s="1050" t="s">
        <v>1035</v>
      </c>
      <c r="D168" s="1051"/>
      <c r="E168" s="179" t="e">
        <f>#REF!</f>
        <v>#REF!</v>
      </c>
      <c r="F168" s="180" t="e">
        <f>#REF!</f>
        <v>#REF!</v>
      </c>
      <c r="G168" s="134" t="e">
        <f>#REF!</f>
        <v>#REF!</v>
      </c>
      <c r="H168" s="134" t="e">
        <f>#REF!</f>
        <v>#REF!</v>
      </c>
      <c r="I168" s="134" t="e">
        <f>#REF!</f>
        <v>#REF!</v>
      </c>
      <c r="J168" s="134" t="e">
        <f>#REF!</f>
        <v>#REF!</v>
      </c>
      <c r="K168" s="158" t="e">
        <f t="shared" si="4"/>
        <v>#REF!</v>
      </c>
      <c r="L168" s="60"/>
      <c r="M168" s="135"/>
      <c r="N168" s="135"/>
      <c r="O168" s="136"/>
      <c r="P168" s="135"/>
      <c r="Q168" s="135"/>
      <c r="R168" s="60"/>
      <c r="S168" s="135"/>
      <c r="T168" s="135"/>
      <c r="U168" s="136"/>
      <c r="V168" s="135"/>
      <c r="W168" s="135"/>
      <c r="X168" s="136"/>
      <c r="Y168" s="135"/>
      <c r="Z168" s="135"/>
      <c r="AA168" s="136"/>
      <c r="AB168" s="135"/>
      <c r="AC168" s="135"/>
      <c r="AD168" s="136"/>
      <c r="AE168" s="135"/>
      <c r="AF168" s="135"/>
      <c r="AG168" s="60"/>
      <c r="AH168" s="135"/>
      <c r="AI168" s="135"/>
      <c r="AJ168" s="136"/>
      <c r="AK168" s="135"/>
      <c r="AL168" s="135"/>
      <c r="AM168" s="136"/>
      <c r="AN168" s="137"/>
      <c r="AO168" s="137"/>
      <c r="AP168" s="138"/>
      <c r="AQ168" s="137"/>
      <c r="AR168" s="137"/>
      <c r="AS168" s="138"/>
      <c r="AT168" s="137"/>
      <c r="AU168" s="137"/>
      <c r="AV168" s="139"/>
      <c r="AW168" s="137"/>
      <c r="AX168" s="137"/>
      <c r="AY168" s="138"/>
      <c r="AZ168" s="137"/>
      <c r="BA168" s="137"/>
      <c r="BB168" s="138"/>
      <c r="BC168" s="137"/>
      <c r="BD168" s="138"/>
      <c r="BE168" s="139"/>
      <c r="BF168" s="138"/>
      <c r="BG168" s="138"/>
      <c r="BH168" s="137"/>
      <c r="BI168" s="137"/>
      <c r="BJ168" s="138"/>
      <c r="BK168" s="137"/>
      <c r="BM168" s="137"/>
    </row>
    <row r="169" spans="1:11" s="50" customFormat="1" ht="19.5">
      <c r="A169" s="57">
        <v>125</v>
      </c>
      <c r="B169" s="51">
        <v>8000</v>
      </c>
      <c r="C169" s="994" t="s">
        <v>836</v>
      </c>
      <c r="D169" s="995"/>
      <c r="E169" s="173" t="e">
        <f>#REF!</f>
        <v>#REF!</v>
      </c>
      <c r="F169" s="174" t="e">
        <f>#REF!</f>
        <v>#REF!</v>
      </c>
      <c r="G169" s="103" t="e">
        <f>#REF!</f>
        <v>#REF!</v>
      </c>
      <c r="H169" s="103" t="e">
        <f>#REF!</f>
        <v>#REF!</v>
      </c>
      <c r="I169" s="103" t="e">
        <f>#REF!</f>
        <v>#REF!</v>
      </c>
      <c r="J169" s="103" t="e">
        <f>#REF!</f>
        <v>#REF!</v>
      </c>
      <c r="K169" s="158" t="e">
        <f t="shared" si="4"/>
        <v>#REF!</v>
      </c>
    </row>
    <row r="170" spans="1:11" s="50" customFormat="1" ht="33" customHeight="1">
      <c r="A170" s="57">
        <v>220</v>
      </c>
      <c r="B170" s="51">
        <v>8100</v>
      </c>
      <c r="C170" s="988" t="s">
        <v>837</v>
      </c>
      <c r="D170" s="1018"/>
      <c r="E170" s="173" t="e">
        <f>#REF!</f>
        <v>#REF!</v>
      </c>
      <c r="F170" s="174" t="e">
        <f>#REF!</f>
        <v>#REF!</v>
      </c>
      <c r="G170" s="103" t="e">
        <f>#REF!</f>
        <v>#REF!</v>
      </c>
      <c r="H170" s="103" t="e">
        <f>#REF!</f>
        <v>#REF!</v>
      </c>
      <c r="I170" s="103" t="e">
        <f>#REF!</f>
        <v>#REF!</v>
      </c>
      <c r="J170" s="103" t="e">
        <f>#REF!</f>
        <v>#REF!</v>
      </c>
      <c r="K170" s="158" t="e">
        <f t="shared" si="4"/>
        <v>#REF!</v>
      </c>
    </row>
    <row r="171" spans="1:11" s="50" customFormat="1" ht="23.25" customHeight="1">
      <c r="A171" s="57">
        <v>245</v>
      </c>
      <c r="B171" s="51">
        <v>8200</v>
      </c>
      <c r="C171" s="988" t="s">
        <v>145</v>
      </c>
      <c r="D171" s="1018"/>
      <c r="E171" s="179" t="e">
        <f>#REF!</f>
        <v>#REF!</v>
      </c>
      <c r="F171" s="179" t="e">
        <f>#REF!</f>
        <v>#REF!</v>
      </c>
      <c r="G171" s="113" t="e">
        <f>#REF!</f>
        <v>#REF!</v>
      </c>
      <c r="H171" s="113" t="e">
        <f>#REF!</f>
        <v>#REF!</v>
      </c>
      <c r="I171" s="113" t="e">
        <f>#REF!</f>
        <v>#REF!</v>
      </c>
      <c r="J171" s="113" t="e">
        <f>#REF!</f>
        <v>#REF!</v>
      </c>
      <c r="K171" s="158" t="e">
        <f t="shared" si="4"/>
        <v>#REF!</v>
      </c>
    </row>
    <row r="172" spans="1:11" s="50" customFormat="1" ht="19.5">
      <c r="A172" s="57">
        <v>255</v>
      </c>
      <c r="B172" s="51">
        <v>8300</v>
      </c>
      <c r="C172" s="980" t="s">
        <v>838</v>
      </c>
      <c r="D172" s="981"/>
      <c r="E172" s="173" t="e">
        <f>#REF!</f>
        <v>#REF!</v>
      </c>
      <c r="F172" s="174" t="e">
        <f>#REF!</f>
        <v>#REF!</v>
      </c>
      <c r="G172" s="103" t="e">
        <f>#REF!</f>
        <v>#REF!</v>
      </c>
      <c r="H172" s="103" t="e">
        <f>#REF!</f>
        <v>#REF!</v>
      </c>
      <c r="I172" s="103" t="e">
        <f>#REF!</f>
        <v>#REF!</v>
      </c>
      <c r="J172" s="103" t="e">
        <f>#REF!</f>
        <v>#REF!</v>
      </c>
      <c r="K172" s="158" t="e">
        <f t="shared" si="4"/>
        <v>#REF!</v>
      </c>
    </row>
    <row r="173" spans="1:11" s="50" customFormat="1" ht="19.5">
      <c r="A173" s="57">
        <v>295</v>
      </c>
      <c r="B173" s="51">
        <v>8500</v>
      </c>
      <c r="C173" s="994" t="s">
        <v>146</v>
      </c>
      <c r="D173" s="995"/>
      <c r="E173" s="173" t="e">
        <f>#REF!</f>
        <v>#REF!</v>
      </c>
      <c r="F173" s="174" t="e">
        <f>#REF!</f>
        <v>#REF!</v>
      </c>
      <c r="G173" s="103" t="e">
        <f>#REF!</f>
        <v>#REF!</v>
      </c>
      <c r="H173" s="103" t="e">
        <f>#REF!</f>
        <v>#REF!</v>
      </c>
      <c r="I173" s="103" t="e">
        <f>#REF!</f>
        <v>#REF!</v>
      </c>
      <c r="J173" s="103" t="e">
        <f>#REF!</f>
        <v>#REF!</v>
      </c>
      <c r="K173" s="158" t="e">
        <f t="shared" si="4"/>
        <v>#REF!</v>
      </c>
    </row>
    <row r="174" spans="1:11" s="50" customFormat="1" ht="19.5">
      <c r="A174" s="57">
        <v>315</v>
      </c>
      <c r="B174" s="51">
        <v>8600</v>
      </c>
      <c r="C174" s="994" t="s">
        <v>147</v>
      </c>
      <c r="D174" s="995"/>
      <c r="E174" s="173" t="e">
        <f>#REF!</f>
        <v>#REF!</v>
      </c>
      <c r="F174" s="174" t="e">
        <f>#REF!</f>
        <v>#REF!</v>
      </c>
      <c r="G174" s="103" t="e">
        <f>#REF!</f>
        <v>#REF!</v>
      </c>
      <c r="H174" s="103" t="e">
        <f>#REF!</f>
        <v>#REF!</v>
      </c>
      <c r="I174" s="103" t="e">
        <f>#REF!</f>
        <v>#REF!</v>
      </c>
      <c r="J174" s="103" t="e">
        <f>#REF!</f>
        <v>#REF!</v>
      </c>
      <c r="K174" s="158" t="e">
        <f t="shared" si="4"/>
        <v>#REF!</v>
      </c>
    </row>
    <row r="175" spans="1:11" s="50" customFormat="1" ht="30" customHeight="1">
      <c r="A175" s="57">
        <v>355</v>
      </c>
      <c r="B175" s="51">
        <v>8700</v>
      </c>
      <c r="C175" s="988" t="s">
        <v>315</v>
      </c>
      <c r="D175" s="1018"/>
      <c r="E175" s="173" t="e">
        <f>#REF!</f>
        <v>#REF!</v>
      </c>
      <c r="F175" s="174" t="e">
        <f>#REF!</f>
        <v>#REF!</v>
      </c>
      <c r="G175" s="103" t="e">
        <f>#REF!</f>
        <v>#REF!</v>
      </c>
      <c r="H175" s="103" t="e">
        <f>#REF!</f>
        <v>#REF!</v>
      </c>
      <c r="I175" s="103" t="e">
        <f>#REF!</f>
        <v>#REF!</v>
      </c>
      <c r="J175" s="103" t="e">
        <f>#REF!</f>
        <v>#REF!</v>
      </c>
      <c r="K175" s="158" t="e">
        <f t="shared" si="4"/>
        <v>#REF!</v>
      </c>
    </row>
    <row r="176" spans="1:11" s="50" customFormat="1" ht="30" customHeight="1">
      <c r="A176" s="57">
        <v>355</v>
      </c>
      <c r="B176" s="51">
        <v>8800</v>
      </c>
      <c r="C176" s="988" t="s">
        <v>1040</v>
      </c>
      <c r="D176" s="1018"/>
      <c r="E176" s="173" t="e">
        <f>#REF!</f>
        <v>#REF!</v>
      </c>
      <c r="F176" s="174" t="e">
        <f>#REF!</f>
        <v>#REF!</v>
      </c>
      <c r="G176" s="103" t="e">
        <f>#REF!</f>
        <v>#REF!</v>
      </c>
      <c r="H176" s="103" t="e">
        <f>#REF!</f>
        <v>#REF!</v>
      </c>
      <c r="I176" s="103" t="e">
        <f>#REF!</f>
        <v>#REF!</v>
      </c>
      <c r="J176" s="103" t="e">
        <f>#REF!</f>
        <v>#REF!</v>
      </c>
      <c r="K176" s="158" t="e">
        <f t="shared" si="4"/>
        <v>#REF!</v>
      </c>
    </row>
    <row r="177" spans="1:11" s="50" customFormat="1" ht="33.75" customHeight="1">
      <c r="A177" s="57">
        <v>375</v>
      </c>
      <c r="B177" s="51">
        <v>8900</v>
      </c>
      <c r="C177" s="1041" t="s">
        <v>886</v>
      </c>
      <c r="D177" s="1008"/>
      <c r="E177" s="173" t="e">
        <f>#REF!</f>
        <v>#REF!</v>
      </c>
      <c r="F177" s="174" t="e">
        <f>#REF!</f>
        <v>#REF!</v>
      </c>
      <c r="G177" s="103" t="e">
        <f>#REF!</f>
        <v>#REF!</v>
      </c>
      <c r="H177" s="103" t="e">
        <f>#REF!</f>
        <v>#REF!</v>
      </c>
      <c r="I177" s="103" t="e">
        <f>#REF!</f>
        <v>#REF!</v>
      </c>
      <c r="J177" s="103" t="e">
        <f>#REF!</f>
        <v>#REF!</v>
      </c>
      <c r="K177" s="158" t="e">
        <f t="shared" si="4"/>
        <v>#REF!</v>
      </c>
    </row>
    <row r="178" spans="1:11" s="50" customFormat="1" ht="19.5">
      <c r="A178" s="57">
        <v>395</v>
      </c>
      <c r="B178" s="51">
        <v>9000</v>
      </c>
      <c r="C178" s="994" t="s">
        <v>150</v>
      </c>
      <c r="D178" s="995"/>
      <c r="E178" s="179" t="e">
        <f>#REF!</f>
        <v>#REF!</v>
      </c>
      <c r="F178" s="179" t="e">
        <f>#REF!</f>
        <v>#REF!</v>
      </c>
      <c r="G178" s="113" t="e">
        <f>#REF!</f>
        <v>#REF!</v>
      </c>
      <c r="H178" s="113" t="e">
        <f>#REF!</f>
        <v>#REF!</v>
      </c>
      <c r="I178" s="113" t="e">
        <f>#REF!</f>
        <v>#REF!</v>
      </c>
      <c r="J178" s="113" t="e">
        <f>#REF!</f>
        <v>#REF!</v>
      </c>
      <c r="K178" s="158" t="e">
        <f t="shared" si="4"/>
        <v>#REF!</v>
      </c>
    </row>
    <row r="179" spans="1:11" s="50" customFormat="1" ht="33" customHeight="1">
      <c r="A179" s="57">
        <v>405</v>
      </c>
      <c r="B179" s="51">
        <v>9100</v>
      </c>
      <c r="C179" s="1041" t="s">
        <v>1041</v>
      </c>
      <c r="D179" s="1044"/>
      <c r="E179" s="173" t="e">
        <f>#REF!</f>
        <v>#REF!</v>
      </c>
      <c r="F179" s="174" t="e">
        <f>#REF!</f>
        <v>#REF!</v>
      </c>
      <c r="G179" s="103" t="e">
        <f>#REF!</f>
        <v>#REF!</v>
      </c>
      <c r="H179" s="103" t="e">
        <f>#REF!</f>
        <v>#REF!</v>
      </c>
      <c r="I179" s="103" t="e">
        <f>#REF!</f>
        <v>#REF!</v>
      </c>
      <c r="J179" s="103" t="e">
        <f>#REF!</f>
        <v>#REF!</v>
      </c>
      <c r="K179" s="158" t="e">
        <f t="shared" si="4"/>
        <v>#REF!</v>
      </c>
    </row>
    <row r="180" spans="1:11" s="50" customFormat="1" ht="31.5" customHeight="1">
      <c r="A180" s="57">
        <v>430</v>
      </c>
      <c r="B180" s="51">
        <v>9200</v>
      </c>
      <c r="C180" s="1053" t="s">
        <v>839</v>
      </c>
      <c r="D180" s="1018"/>
      <c r="E180" s="173" t="e">
        <f>#REF!</f>
        <v>#REF!</v>
      </c>
      <c r="F180" s="174" t="e">
        <f>#REF!</f>
        <v>#REF!</v>
      </c>
      <c r="G180" s="103" t="e">
        <f>#REF!</f>
        <v>#REF!</v>
      </c>
      <c r="H180" s="103" t="e">
        <f>#REF!</f>
        <v>#REF!</v>
      </c>
      <c r="I180" s="103" t="e">
        <f>#REF!</f>
        <v>#REF!</v>
      </c>
      <c r="J180" s="103" t="e">
        <f>#REF!</f>
        <v>#REF!</v>
      </c>
      <c r="K180" s="158" t="e">
        <f t="shared" si="4"/>
        <v>#REF!</v>
      </c>
    </row>
    <row r="181" spans="1:11" s="50" customFormat="1" ht="19.5">
      <c r="A181" s="87">
        <v>445</v>
      </c>
      <c r="B181" s="51">
        <v>9300</v>
      </c>
      <c r="C181" s="994" t="s">
        <v>840</v>
      </c>
      <c r="D181" s="995"/>
      <c r="E181" s="173" t="e">
        <f>#REF!</f>
        <v>#REF!</v>
      </c>
      <c r="F181" s="174" t="e">
        <f>#REF!</f>
        <v>#REF!</v>
      </c>
      <c r="G181" s="103" t="e">
        <f>#REF!</f>
        <v>#REF!</v>
      </c>
      <c r="H181" s="103" t="e">
        <f>#REF!</f>
        <v>#REF!</v>
      </c>
      <c r="I181" s="103" t="e">
        <f>#REF!</f>
        <v>#REF!</v>
      </c>
      <c r="J181" s="103" t="e">
        <f>#REF!</f>
        <v>#REF!</v>
      </c>
      <c r="K181" s="158" t="e">
        <f t="shared" si="4"/>
        <v>#REF!</v>
      </c>
    </row>
    <row r="182" spans="1:11" s="50" customFormat="1" ht="31.5" customHeight="1">
      <c r="A182" s="87">
        <v>470</v>
      </c>
      <c r="B182" s="51">
        <v>9500</v>
      </c>
      <c r="C182" s="1053" t="s">
        <v>841</v>
      </c>
      <c r="D182" s="1062"/>
      <c r="E182" s="173" t="e">
        <f>#REF!</f>
        <v>#REF!</v>
      </c>
      <c r="F182" s="174" t="e">
        <f>#REF!</f>
        <v>#REF!</v>
      </c>
      <c r="G182" s="103" t="e">
        <f>#REF!</f>
        <v>#REF!</v>
      </c>
      <c r="H182" s="103" t="e">
        <f>#REF!</f>
        <v>#REF!</v>
      </c>
      <c r="I182" s="103" t="e">
        <f>#REF!</f>
        <v>#REF!</v>
      </c>
      <c r="J182" s="103" t="e">
        <f>#REF!</f>
        <v>#REF!</v>
      </c>
      <c r="K182" s="158" t="e">
        <f t="shared" si="4"/>
        <v>#REF!</v>
      </c>
    </row>
    <row r="183" spans="1:11" s="50" customFormat="1" ht="35.25" customHeight="1">
      <c r="A183" s="87">
        <v>565</v>
      </c>
      <c r="B183" s="51">
        <v>9600</v>
      </c>
      <c r="C183" s="1053" t="s">
        <v>842</v>
      </c>
      <c r="D183" s="1018"/>
      <c r="E183" s="173" t="e">
        <f>#REF!</f>
        <v>#REF!</v>
      </c>
      <c r="F183" s="174" t="e">
        <f>#REF!</f>
        <v>#REF!</v>
      </c>
      <c r="G183" s="103" t="e">
        <f>#REF!</f>
        <v>#REF!</v>
      </c>
      <c r="H183" s="103" t="e">
        <f>#REF!</f>
        <v>#REF!</v>
      </c>
      <c r="I183" s="103" t="e">
        <f>#REF!</f>
        <v>#REF!</v>
      </c>
      <c r="J183" s="103" t="e">
        <f>#REF!</f>
        <v>#REF!</v>
      </c>
      <c r="K183" s="158" t="e">
        <f t="shared" si="4"/>
        <v>#REF!</v>
      </c>
    </row>
    <row r="184" spans="1:11" s="50" customFormat="1" ht="35.25" customHeight="1" thickBot="1">
      <c r="A184" s="87">
        <v>575</v>
      </c>
      <c r="B184" s="51">
        <v>9800</v>
      </c>
      <c r="C184" s="1073" t="s">
        <v>519</v>
      </c>
      <c r="D184" s="1036"/>
      <c r="E184" s="175" t="e">
        <f>#REF!</f>
        <v>#REF!</v>
      </c>
      <c r="F184" s="176" t="e">
        <f>#REF!</f>
        <v>#REF!</v>
      </c>
      <c r="G184" s="105" t="e">
        <f>#REF!</f>
        <v>#REF!</v>
      </c>
      <c r="H184" s="105" t="e">
        <f>#REF!</f>
        <v>#REF!</v>
      </c>
      <c r="I184" s="105" t="e">
        <f>#REF!</f>
        <v>#REF!</v>
      </c>
      <c r="J184" s="105" t="e">
        <f>#REF!</f>
        <v>#REF!</v>
      </c>
      <c r="K184" s="158" t="e">
        <f t="shared" si="4"/>
        <v>#REF!</v>
      </c>
    </row>
    <row r="185" spans="1:11" ht="20.25" thickBot="1">
      <c r="A185" s="97">
        <v>610</v>
      </c>
      <c r="B185" s="140"/>
      <c r="C185" s="992" t="s">
        <v>1060</v>
      </c>
      <c r="D185" s="991"/>
      <c r="E185" s="67" t="e">
        <f>#REF!</f>
        <v>#REF!</v>
      </c>
      <c r="F185" s="67" t="e">
        <f>#REF!</f>
        <v>#REF!</v>
      </c>
      <c r="G185" s="67" t="e">
        <f>#REF!</f>
        <v>#REF!</v>
      </c>
      <c r="H185" s="67" t="e">
        <f>#REF!</f>
        <v>#REF!</v>
      </c>
      <c r="I185" s="67" t="e">
        <f>#REF!</f>
        <v>#REF!</v>
      </c>
      <c r="J185" s="67" t="e">
        <f>#REF!</f>
        <v>#REF!</v>
      </c>
      <c r="K185" s="161">
        <v>1</v>
      </c>
    </row>
    <row r="186" spans="1:11" ht="19.5">
      <c r="A186" s="97"/>
      <c r="B186" s="116"/>
      <c r="C186" s="116"/>
      <c r="D186" s="75"/>
      <c r="E186" s="116"/>
      <c r="F186" s="116"/>
      <c r="K186" s="161">
        <v>1</v>
      </c>
    </row>
    <row r="187" spans="1:11" ht="19.5">
      <c r="A187" s="97"/>
      <c r="B187" s="116"/>
      <c r="C187" s="116"/>
      <c r="D187" s="75"/>
      <c r="E187" s="116"/>
      <c r="F187" s="116"/>
      <c r="K187" s="161">
        <v>1</v>
      </c>
    </row>
    <row r="188" spans="2:11" ht="19.5">
      <c r="B188" s="141"/>
      <c r="C188" s="141"/>
      <c r="D188" s="142"/>
      <c r="E188" s="141"/>
      <c r="F188" s="141"/>
      <c r="G188" s="50"/>
      <c r="K188" s="160">
        <v>1</v>
      </c>
    </row>
    <row r="189" spans="2:11" ht="42" customHeight="1">
      <c r="B189" s="1003" t="e">
        <f>$B$7</f>
        <v>#REF!</v>
      </c>
      <c r="C189" s="1004"/>
      <c r="D189" s="1004"/>
      <c r="E189" s="73"/>
      <c r="F189" s="73"/>
      <c r="G189" s="50"/>
      <c r="K189" s="160">
        <v>1</v>
      </c>
    </row>
    <row r="190" spans="3:11" ht="19.5">
      <c r="C190" s="30"/>
      <c r="D190" s="31"/>
      <c r="E190" s="74" t="s">
        <v>615</v>
      </c>
      <c r="F190" s="74" t="s">
        <v>521</v>
      </c>
      <c r="G190" s="50"/>
      <c r="K190" s="160">
        <v>1</v>
      </c>
    </row>
    <row r="191" spans="2:11" ht="20.25" thickBot="1">
      <c r="B191" s="996" t="e">
        <f>$B$9</f>
        <v>#REF!</v>
      </c>
      <c r="C191" s="997"/>
      <c r="D191" s="997"/>
      <c r="E191" s="76" t="e">
        <f>$E$9</f>
        <v>#REF!</v>
      </c>
      <c r="F191" s="77" t="e">
        <f>$F$9</f>
        <v>#REF!</v>
      </c>
      <c r="G191" s="50"/>
      <c r="K191" s="160">
        <v>1</v>
      </c>
    </row>
    <row r="192" spans="2:11" ht="20.25" thickBot="1">
      <c r="B192" s="35" t="e">
        <f>$B$10</f>
        <v>#REF!</v>
      </c>
      <c r="E192" s="73"/>
      <c r="F192" s="78" t="e">
        <f>$F$10</f>
        <v>#REF!</v>
      </c>
      <c r="G192" s="50"/>
      <c r="K192" s="160">
        <v>1</v>
      </c>
    </row>
    <row r="193" spans="2:11" ht="20.25" thickBot="1">
      <c r="B193" s="35"/>
      <c r="E193" s="79"/>
      <c r="F193" s="73"/>
      <c r="G193" s="50"/>
      <c r="K193" s="160">
        <v>1</v>
      </c>
    </row>
    <row r="194" spans="2:11" ht="21" thickBot="1" thickTop="1">
      <c r="B194" s="996" t="e">
        <f>$B$12</f>
        <v>#REF!</v>
      </c>
      <c r="C194" s="997"/>
      <c r="D194" s="997"/>
      <c r="E194" s="73" t="s">
        <v>616</v>
      </c>
      <c r="F194" s="80" t="e">
        <f>$F$12</f>
        <v>#REF!</v>
      </c>
      <c r="G194" s="50"/>
      <c r="K194" s="160">
        <v>1</v>
      </c>
    </row>
    <row r="195" spans="2:11" ht="20.25" thickTop="1">
      <c r="B195" s="35" t="e">
        <f>$B$13</f>
        <v>#REF!</v>
      </c>
      <c r="E195" s="79" t="s">
        <v>617</v>
      </c>
      <c r="F195" s="73"/>
      <c r="G195" s="50"/>
      <c r="K195" s="160">
        <v>1</v>
      </c>
    </row>
    <row r="196" spans="2:11" ht="19.5">
      <c r="B196" s="143"/>
      <c r="C196" s="141"/>
      <c r="D196" s="142"/>
      <c r="E196" s="144"/>
      <c r="F196" s="144"/>
      <c r="G196" s="50"/>
      <c r="K196" s="160">
        <v>1</v>
      </c>
    </row>
    <row r="197" spans="2:11" ht="20.25" thickBot="1">
      <c r="B197" s="141"/>
      <c r="C197" s="145"/>
      <c r="D197" s="146"/>
      <c r="F197" s="35"/>
      <c r="J197" s="35" t="s">
        <v>618</v>
      </c>
      <c r="K197" s="160">
        <v>1</v>
      </c>
    </row>
    <row r="198" spans="2:11" ht="20.25" thickBot="1">
      <c r="B198" s="147" t="s">
        <v>568</v>
      </c>
      <c r="C198" s="1065" t="s">
        <v>843</v>
      </c>
      <c r="D198" s="991"/>
      <c r="E198" s="42" t="s">
        <v>620</v>
      </c>
      <c r="F198" s="269" t="s">
        <v>621</v>
      </c>
      <c r="G198" s="184"/>
      <c r="H198" s="184"/>
      <c r="I198" s="184"/>
      <c r="J198" s="46"/>
      <c r="K198" s="160">
        <v>1</v>
      </c>
    </row>
    <row r="199" spans="2:11" ht="45" thickBot="1">
      <c r="B199" s="148"/>
      <c r="C199" s="1066"/>
      <c r="D199" s="993"/>
      <c r="E199" s="44">
        <v>2017</v>
      </c>
      <c r="F199" s="155" t="s">
        <v>812</v>
      </c>
      <c r="G199" s="155" t="s">
        <v>863</v>
      </c>
      <c r="H199" s="155" t="s">
        <v>864</v>
      </c>
      <c r="I199" s="270" t="s">
        <v>1055</v>
      </c>
      <c r="J199" s="271" t="s">
        <v>1056</v>
      </c>
      <c r="K199" s="160">
        <v>1</v>
      </c>
    </row>
    <row r="200" spans="2:11" ht="19.5">
      <c r="B200" s="149" t="s">
        <v>844</v>
      </c>
      <c r="C200" s="1060" t="s">
        <v>845</v>
      </c>
      <c r="D200" s="1061"/>
      <c r="E200" s="181" t="e">
        <f>SUMIF(#REF!,1,#REF!)</f>
        <v>#REF!</v>
      </c>
      <c r="F200" s="181" t="e">
        <f>SUMIF(#REF!,1,#REF!)</f>
        <v>#REF!</v>
      </c>
      <c r="G200" s="181" t="e">
        <f>SUMIF(#REF!,1,#REF!)</f>
        <v>#REF!</v>
      </c>
      <c r="H200" s="181" t="e">
        <f>SUMIF(#REF!,1,#REF!)</f>
        <v>#REF!</v>
      </c>
      <c r="I200" s="181" t="e">
        <f>SUMIF(#REF!,1,#REF!)</f>
        <v>#REF!</v>
      </c>
      <c r="J200" s="181" t="e">
        <f>SUMIF(#REF!,1,#REF!)</f>
        <v>#REF!</v>
      </c>
      <c r="K200" s="160">
        <v>1</v>
      </c>
    </row>
    <row r="201" spans="2:11" ht="19.5">
      <c r="B201" s="150" t="s">
        <v>846</v>
      </c>
      <c r="C201" s="1069" t="s">
        <v>847</v>
      </c>
      <c r="D201" s="1070"/>
      <c r="E201" s="182" t="e">
        <f>SUMIF(#REF!,2,#REF!)</f>
        <v>#REF!</v>
      </c>
      <c r="F201" s="182" t="e">
        <f>SUMIF(#REF!,2,#REF!)</f>
        <v>#REF!</v>
      </c>
      <c r="G201" s="182" t="e">
        <f>SUMIF(#REF!,2,#REF!)</f>
        <v>#REF!</v>
      </c>
      <c r="H201" s="182" t="e">
        <f>SUMIF(#REF!,2,#REF!)</f>
        <v>#REF!</v>
      </c>
      <c r="I201" s="182" t="e">
        <f>SUMIF(#REF!,2,#REF!)</f>
        <v>#REF!</v>
      </c>
      <c r="J201" s="182" t="e">
        <f>SUMIF(#REF!,2,#REF!)</f>
        <v>#REF!</v>
      </c>
      <c r="K201" s="160">
        <v>1</v>
      </c>
    </row>
    <row r="202" spans="2:11" ht="19.5">
      <c r="B202" s="150" t="s">
        <v>848</v>
      </c>
      <c r="C202" s="1069" t="s">
        <v>849</v>
      </c>
      <c r="D202" s="1070"/>
      <c r="E202" s="182" t="e">
        <f>SUMIF(#REF!,3,#REF!)</f>
        <v>#REF!</v>
      </c>
      <c r="F202" s="182" t="e">
        <f>SUMIF(#REF!,3,#REF!)</f>
        <v>#REF!</v>
      </c>
      <c r="G202" s="182" t="e">
        <f>SUMIF(#REF!,3,#REF!)</f>
        <v>#REF!</v>
      </c>
      <c r="H202" s="182" t="e">
        <f>SUMIF(#REF!,3,#REF!)</f>
        <v>#REF!</v>
      </c>
      <c r="I202" s="182" t="e">
        <f>SUMIF(#REF!,3,#REF!)</f>
        <v>#REF!</v>
      </c>
      <c r="J202" s="182" t="e">
        <f>SUMIF(#REF!,3,#REF!)</f>
        <v>#REF!</v>
      </c>
      <c r="K202" s="160">
        <v>1</v>
      </c>
    </row>
    <row r="203" spans="2:11" ht="19.5">
      <c r="B203" s="150" t="s">
        <v>850</v>
      </c>
      <c r="C203" s="1056" t="s">
        <v>851</v>
      </c>
      <c r="D203" s="1057"/>
      <c r="E203" s="182" t="e">
        <f>SUMIF(#REF!,4,#REF!)</f>
        <v>#REF!</v>
      </c>
      <c r="F203" s="182" t="e">
        <f>SUMIF(#REF!,4,#REF!)</f>
        <v>#REF!</v>
      </c>
      <c r="G203" s="182" t="e">
        <f>SUMIF(#REF!,4,#REF!)</f>
        <v>#REF!</v>
      </c>
      <c r="H203" s="182" t="e">
        <f>SUMIF(#REF!,4,#REF!)</f>
        <v>#REF!</v>
      </c>
      <c r="I203" s="182" t="e">
        <f>SUMIF(#REF!,4,#REF!)</f>
        <v>#REF!</v>
      </c>
      <c r="J203" s="182" t="e">
        <f>SUMIF(#REF!,4,#REF!)</f>
        <v>#REF!</v>
      </c>
      <c r="K203" s="160">
        <v>1</v>
      </c>
    </row>
    <row r="204" spans="2:11" ht="19.5">
      <c r="B204" s="150" t="s">
        <v>852</v>
      </c>
      <c r="C204" s="1058" t="s">
        <v>853</v>
      </c>
      <c r="D204" s="1059"/>
      <c r="E204" s="182" t="e">
        <f>SUMIF(#REF!,5,#REF!)</f>
        <v>#REF!</v>
      </c>
      <c r="F204" s="182" t="e">
        <f>SUMIF(#REF!,5,#REF!)</f>
        <v>#REF!</v>
      </c>
      <c r="G204" s="182" t="e">
        <f>SUMIF(#REF!,5,#REF!)</f>
        <v>#REF!</v>
      </c>
      <c r="H204" s="182" t="e">
        <f>SUMIF(#REF!,5,#REF!)</f>
        <v>#REF!</v>
      </c>
      <c r="I204" s="182" t="e">
        <f>SUMIF(#REF!,5,#REF!)</f>
        <v>#REF!</v>
      </c>
      <c r="J204" s="182" t="e">
        <f>SUMIF(#REF!,5,#REF!)</f>
        <v>#REF!</v>
      </c>
      <c r="K204" s="160">
        <v>1</v>
      </c>
    </row>
    <row r="205" spans="2:11" ht="42" customHeight="1">
      <c r="B205" s="150" t="s">
        <v>854</v>
      </c>
      <c r="C205" s="1071" t="s">
        <v>855</v>
      </c>
      <c r="D205" s="1071"/>
      <c r="E205" s="182" t="e">
        <f>SUMIF(#REF!,6,#REF!)</f>
        <v>#REF!</v>
      </c>
      <c r="F205" s="182" t="e">
        <f>SUMIF(#REF!,6,#REF!)</f>
        <v>#REF!</v>
      </c>
      <c r="G205" s="182" t="e">
        <f>SUMIF(#REF!,6,#REF!)</f>
        <v>#REF!</v>
      </c>
      <c r="H205" s="182" t="e">
        <f>SUMIF(#REF!,6,#REF!)</f>
        <v>#REF!</v>
      </c>
      <c r="I205" s="182" t="e">
        <f>SUMIF(#REF!,6,#REF!)</f>
        <v>#REF!</v>
      </c>
      <c r="J205" s="182" t="e">
        <f>SUMIF(#REF!,6,#REF!)</f>
        <v>#REF!</v>
      </c>
      <c r="K205" s="160">
        <v>1</v>
      </c>
    </row>
    <row r="206" spans="2:11" ht="19.5">
      <c r="B206" s="150" t="s">
        <v>856</v>
      </c>
      <c r="C206" s="1054" t="s">
        <v>857</v>
      </c>
      <c r="D206" s="1055"/>
      <c r="E206" s="182" t="e">
        <f>SUMIF(#REF!,7,#REF!)</f>
        <v>#REF!</v>
      </c>
      <c r="F206" s="182" t="e">
        <f>SUMIF(#REF!,7,#REF!)</f>
        <v>#REF!</v>
      </c>
      <c r="G206" s="182" t="e">
        <f>SUMIF(#REF!,7,#REF!)</f>
        <v>#REF!</v>
      </c>
      <c r="H206" s="182" t="e">
        <f>SUMIF(#REF!,7,#REF!)</f>
        <v>#REF!</v>
      </c>
      <c r="I206" s="182" t="e">
        <f>SUMIF(#REF!,7,#REF!)</f>
        <v>#REF!</v>
      </c>
      <c r="J206" s="182" t="e">
        <f>SUMIF(#REF!,7,#REF!)</f>
        <v>#REF!</v>
      </c>
      <c r="K206" s="160">
        <v>1</v>
      </c>
    </row>
    <row r="207" spans="2:11" ht="19.5">
      <c r="B207" s="150" t="s">
        <v>858</v>
      </c>
      <c r="C207" s="1054" t="s">
        <v>859</v>
      </c>
      <c r="D207" s="1055"/>
      <c r="E207" s="182" t="e">
        <f>SUMIF(#REF!,8,#REF!)</f>
        <v>#REF!</v>
      </c>
      <c r="F207" s="182" t="e">
        <f>SUMIF(#REF!,8,#REF!)</f>
        <v>#REF!</v>
      </c>
      <c r="G207" s="182" t="e">
        <f>SUMIF(#REF!,8,#REF!)</f>
        <v>#REF!</v>
      </c>
      <c r="H207" s="182" t="e">
        <f>SUMIF(#REF!,8,#REF!)</f>
        <v>#REF!</v>
      </c>
      <c r="I207" s="182" t="e">
        <f>SUMIF(#REF!,8,#REF!)</f>
        <v>#REF!</v>
      </c>
      <c r="J207" s="182" t="e">
        <f>SUMIF(#REF!,8,#REF!)</f>
        <v>#REF!</v>
      </c>
      <c r="K207" s="160">
        <v>1</v>
      </c>
    </row>
    <row r="208" spans="2:11" ht="20.25" thickBot="1">
      <c r="B208" s="150" t="s">
        <v>860</v>
      </c>
      <c r="C208" s="1067" t="s">
        <v>861</v>
      </c>
      <c r="D208" s="1068"/>
      <c r="E208" s="183" t="e">
        <f>SUMIF(#REF!,9,#REF!)</f>
        <v>#REF!</v>
      </c>
      <c r="F208" s="183" t="e">
        <f>SUMIF(#REF!,9,#REF!)</f>
        <v>#REF!</v>
      </c>
      <c r="G208" s="183" t="e">
        <f>SUMIF(#REF!,9,#REF!)</f>
        <v>#REF!</v>
      </c>
      <c r="H208" s="183" t="e">
        <f>SUMIF(#REF!,9,#REF!)</f>
        <v>#REF!</v>
      </c>
      <c r="I208" s="183" t="e">
        <f>SUMIF(#REF!,9,#REF!)</f>
        <v>#REF!</v>
      </c>
      <c r="J208" s="183" t="e">
        <f>SUMIF(#REF!,9,#REF!)</f>
        <v>#REF!</v>
      </c>
      <c r="K208" s="160">
        <v>1</v>
      </c>
    </row>
    <row r="209" spans="2:11" ht="20.25" thickBot="1">
      <c r="B209" s="151"/>
      <c r="C209" s="1063" t="s">
        <v>862</v>
      </c>
      <c r="D209" s="1064"/>
      <c r="E209" s="152" t="e">
        <f aca="true" t="shared" si="5" ref="E209:J209">SUM(E200:E208)</f>
        <v>#REF!</v>
      </c>
      <c r="F209" s="152" t="e">
        <f t="shared" si="5"/>
        <v>#REF!</v>
      </c>
      <c r="G209" s="152" t="e">
        <f t="shared" si="5"/>
        <v>#REF!</v>
      </c>
      <c r="H209" s="152" t="e">
        <f t="shared" si="5"/>
        <v>#REF!</v>
      </c>
      <c r="I209" s="152" t="e">
        <f t="shared" si="5"/>
        <v>#REF!</v>
      </c>
      <c r="J209" s="152" t="e">
        <f t="shared" si="5"/>
        <v>#REF!</v>
      </c>
      <c r="K209" s="160">
        <v>1</v>
      </c>
    </row>
    <row r="560" spans="1:11" s="154" customFormat="1" ht="19.5">
      <c r="A560" s="24"/>
      <c r="B560" s="153"/>
      <c r="C560" s="153"/>
      <c r="D560" s="153"/>
      <c r="E560" s="153"/>
      <c r="F560" s="153"/>
      <c r="K560" s="159"/>
    </row>
    <row r="561" spans="1:11" s="154" customFormat="1" ht="19.5">
      <c r="A561" s="24"/>
      <c r="B561" s="153"/>
      <c r="C561" s="153"/>
      <c r="D561" s="153"/>
      <c r="E561" s="153"/>
      <c r="F561" s="153"/>
      <c r="K561" s="159"/>
    </row>
    <row r="562" spans="1:11" s="154" customFormat="1" ht="19.5">
      <c r="A562" s="24"/>
      <c r="B562" s="153"/>
      <c r="C562" s="153"/>
      <c r="D562" s="153"/>
      <c r="E562" s="153"/>
      <c r="F562" s="153"/>
      <c r="K562" s="159"/>
    </row>
    <row r="563" spans="1:11" s="154" customFormat="1" ht="19.5">
      <c r="A563" s="24"/>
      <c r="B563" s="153"/>
      <c r="C563" s="153"/>
      <c r="D563" s="153"/>
      <c r="E563" s="153"/>
      <c r="F563" s="153"/>
      <c r="K563" s="159"/>
    </row>
    <row r="564" spans="1:11" s="154" customFormat="1" ht="19.5">
      <c r="A564" s="24"/>
      <c r="B564" s="153"/>
      <c r="C564" s="153"/>
      <c r="D564" s="153"/>
      <c r="E564" s="153"/>
      <c r="F564" s="153"/>
      <c r="K564" s="159"/>
    </row>
    <row r="565" spans="1:11" s="154" customFormat="1" ht="19.5">
      <c r="A565" s="24"/>
      <c r="B565" s="153"/>
      <c r="C565" s="153"/>
      <c r="D565" s="153"/>
      <c r="E565" s="153"/>
      <c r="F565" s="153"/>
      <c r="K565" s="159"/>
    </row>
    <row r="566" spans="1:11" s="154" customFormat="1" ht="19.5">
      <c r="A566" s="24"/>
      <c r="B566" s="153"/>
      <c r="C566" s="153"/>
      <c r="D566" s="153"/>
      <c r="E566" s="153"/>
      <c r="F566" s="153"/>
      <c r="K566" s="159"/>
    </row>
    <row r="567" spans="1:11" s="154" customFormat="1" ht="19.5">
      <c r="A567" s="24"/>
      <c r="B567" s="153"/>
      <c r="C567" s="153"/>
      <c r="D567" s="153"/>
      <c r="E567" s="153"/>
      <c r="F567" s="153"/>
      <c r="K567" s="159"/>
    </row>
    <row r="568" spans="1:11" s="154" customFormat="1" ht="19.5">
      <c r="A568" s="24"/>
      <c r="B568" s="153"/>
      <c r="C568" s="153"/>
      <c r="D568" s="153"/>
      <c r="E568" s="153"/>
      <c r="F568" s="153"/>
      <c r="K568" s="159"/>
    </row>
    <row r="569" spans="1:11" s="154" customFormat="1" ht="19.5">
      <c r="A569" s="24"/>
      <c r="B569" s="153"/>
      <c r="C569" s="153"/>
      <c r="D569" s="153"/>
      <c r="E569" s="153"/>
      <c r="F569" s="153"/>
      <c r="K569" s="159"/>
    </row>
    <row r="570" spans="1:11" s="154" customFormat="1" ht="19.5">
      <c r="A570" s="24"/>
      <c r="B570" s="153"/>
      <c r="C570" s="153"/>
      <c r="D570" s="153"/>
      <c r="E570" s="153"/>
      <c r="F570" s="153"/>
      <c r="K570" s="159"/>
    </row>
    <row r="571" spans="1:11" s="154" customFormat="1" ht="19.5">
      <c r="A571" s="24"/>
      <c r="B571" s="153"/>
      <c r="C571" s="153"/>
      <c r="D571" s="153"/>
      <c r="E571" s="153"/>
      <c r="F571" s="153"/>
      <c r="K571" s="159"/>
    </row>
    <row r="572" spans="1:11" s="154" customFormat="1" ht="19.5">
      <c r="A572" s="24"/>
      <c r="B572" s="153"/>
      <c r="C572" s="153"/>
      <c r="D572" s="153"/>
      <c r="E572" s="153"/>
      <c r="F572" s="153"/>
      <c r="K572" s="159"/>
    </row>
    <row r="573" spans="1:11" s="154" customFormat="1" ht="19.5">
      <c r="A573" s="24"/>
      <c r="B573" s="153"/>
      <c r="C573" s="153"/>
      <c r="D573" s="153"/>
      <c r="E573" s="153"/>
      <c r="F573" s="153"/>
      <c r="K573" s="159"/>
    </row>
    <row r="574" spans="1:11" s="154" customFormat="1" ht="19.5">
      <c r="A574" s="24"/>
      <c r="B574" s="153"/>
      <c r="C574" s="153"/>
      <c r="D574" s="153"/>
      <c r="E574" s="153"/>
      <c r="F574" s="153"/>
      <c r="K574" s="159"/>
    </row>
    <row r="575" spans="1:11" s="154" customFormat="1" ht="19.5">
      <c r="A575" s="24"/>
      <c r="B575" s="153"/>
      <c r="C575" s="153"/>
      <c r="D575" s="153"/>
      <c r="E575" s="153"/>
      <c r="F575" s="153"/>
      <c r="K575" s="159"/>
    </row>
    <row r="576" spans="1:11" s="154" customFormat="1" ht="19.5">
      <c r="A576" s="24"/>
      <c r="B576" s="153"/>
      <c r="C576" s="153"/>
      <c r="D576" s="153"/>
      <c r="E576" s="153"/>
      <c r="F576" s="153"/>
      <c r="K576" s="159"/>
    </row>
    <row r="577" spans="1:11" s="154" customFormat="1" ht="19.5">
      <c r="A577" s="24"/>
      <c r="B577" s="153"/>
      <c r="C577" s="153"/>
      <c r="D577" s="153"/>
      <c r="E577" s="153"/>
      <c r="F577" s="153"/>
      <c r="K577" s="159"/>
    </row>
    <row r="578" spans="1:11" s="154" customFormat="1" ht="19.5">
      <c r="A578" s="24"/>
      <c r="B578" s="153"/>
      <c r="C578" s="153"/>
      <c r="D578" s="153"/>
      <c r="E578" s="153"/>
      <c r="F578" s="153"/>
      <c r="K578" s="159"/>
    </row>
    <row r="579" spans="1:11" s="154" customFormat="1" ht="19.5">
      <c r="A579" s="24"/>
      <c r="B579" s="153"/>
      <c r="C579" s="153"/>
      <c r="D579" s="153"/>
      <c r="E579" s="153"/>
      <c r="F579" s="153"/>
      <c r="K579" s="159"/>
    </row>
    <row r="580" spans="1:11" s="154" customFormat="1" ht="31.5" customHeight="1">
      <c r="A580" s="24"/>
      <c r="B580" s="153"/>
      <c r="C580" s="153"/>
      <c r="D580" s="153"/>
      <c r="E580" s="153"/>
      <c r="F580" s="153"/>
      <c r="K580" s="159"/>
    </row>
    <row r="581" spans="1:11" s="154" customFormat="1" ht="19.5">
      <c r="A581" s="24"/>
      <c r="B581" s="153"/>
      <c r="C581" s="153"/>
      <c r="D581" s="153"/>
      <c r="E581" s="153"/>
      <c r="F581" s="153"/>
      <c r="K581" s="159"/>
    </row>
    <row r="582" spans="1:11" s="154" customFormat="1" ht="19.5">
      <c r="A582" s="24"/>
      <c r="B582" s="153"/>
      <c r="C582" s="153"/>
      <c r="D582" s="153"/>
      <c r="E582" s="153"/>
      <c r="F582" s="153"/>
      <c r="K582" s="159"/>
    </row>
    <row r="583" spans="1:11" s="154" customFormat="1" ht="19.5">
      <c r="A583" s="24"/>
      <c r="B583" s="153"/>
      <c r="C583" s="153"/>
      <c r="D583" s="153"/>
      <c r="E583" s="153"/>
      <c r="F583" s="153"/>
      <c r="K583" s="159"/>
    </row>
    <row r="584" spans="1:11" s="154" customFormat="1" ht="19.5">
      <c r="A584" s="24"/>
      <c r="B584" s="153"/>
      <c r="C584" s="153"/>
      <c r="D584" s="153"/>
      <c r="E584" s="153"/>
      <c r="F584" s="153"/>
      <c r="K584" s="159"/>
    </row>
    <row r="585" spans="1:11" s="154" customFormat="1" ht="19.5">
      <c r="A585" s="24"/>
      <c r="B585" s="153"/>
      <c r="C585" s="153"/>
      <c r="D585" s="153"/>
      <c r="E585" s="153"/>
      <c r="F585" s="153"/>
      <c r="K585" s="159"/>
    </row>
    <row r="586" spans="1:11" s="154" customFormat="1" ht="19.5">
      <c r="A586" s="24"/>
      <c r="B586" s="153"/>
      <c r="C586" s="153"/>
      <c r="D586" s="153"/>
      <c r="E586" s="153"/>
      <c r="F586" s="153"/>
      <c r="K586" s="159"/>
    </row>
    <row r="587" spans="1:11" s="154" customFormat="1" ht="19.5">
      <c r="A587" s="24"/>
      <c r="B587" s="153"/>
      <c r="C587" s="153"/>
      <c r="D587" s="153"/>
      <c r="E587" s="153"/>
      <c r="F587" s="153"/>
      <c r="K587" s="159"/>
    </row>
    <row r="588" spans="1:11" s="154" customFormat="1" ht="19.5">
      <c r="A588" s="24"/>
      <c r="B588" s="153"/>
      <c r="C588" s="153"/>
      <c r="D588" s="153"/>
      <c r="E588" s="153"/>
      <c r="F588" s="153"/>
      <c r="K588" s="159"/>
    </row>
    <row r="589" spans="1:11" s="154" customFormat="1" ht="19.5">
      <c r="A589" s="24"/>
      <c r="B589" s="153"/>
      <c r="C589" s="153"/>
      <c r="D589" s="153"/>
      <c r="E589" s="153"/>
      <c r="F589" s="153"/>
      <c r="K589" s="159"/>
    </row>
    <row r="590" spans="1:11" s="154" customFormat="1" ht="19.5">
      <c r="A590" s="24"/>
      <c r="B590" s="153"/>
      <c r="C590" s="153"/>
      <c r="D590" s="153"/>
      <c r="E590" s="153"/>
      <c r="F590" s="153"/>
      <c r="K590" s="159"/>
    </row>
    <row r="591" spans="1:11" s="154" customFormat="1" ht="19.5">
      <c r="A591" s="24"/>
      <c r="B591" s="153"/>
      <c r="C591" s="153"/>
      <c r="D591" s="153"/>
      <c r="E591" s="153"/>
      <c r="F591" s="153"/>
      <c r="K591" s="159"/>
    </row>
    <row r="592" spans="1:11" s="154" customFormat="1" ht="19.5">
      <c r="A592" s="24"/>
      <c r="B592" s="153"/>
      <c r="C592" s="153"/>
      <c r="D592" s="153"/>
      <c r="E592" s="153"/>
      <c r="F592" s="153"/>
      <c r="K592" s="159"/>
    </row>
    <row r="593" spans="1:11" s="154" customFormat="1" ht="19.5">
      <c r="A593" s="24"/>
      <c r="B593" s="153"/>
      <c r="C593" s="153"/>
      <c r="D593" s="153"/>
      <c r="E593" s="153"/>
      <c r="F593" s="153"/>
      <c r="K593" s="159"/>
    </row>
    <row r="594" spans="1:11" s="154" customFormat="1" ht="19.5">
      <c r="A594" s="24"/>
      <c r="B594" s="153"/>
      <c r="C594" s="153"/>
      <c r="D594" s="153"/>
      <c r="E594" s="153"/>
      <c r="F594" s="153"/>
      <c r="K594" s="159"/>
    </row>
    <row r="595" spans="1:11" s="154" customFormat="1" ht="19.5">
      <c r="A595" s="24"/>
      <c r="B595" s="153"/>
      <c r="C595" s="153"/>
      <c r="D595" s="153"/>
      <c r="E595" s="153"/>
      <c r="F595" s="153"/>
      <c r="K595" s="159"/>
    </row>
    <row r="596" spans="1:11" s="154" customFormat="1" ht="19.5">
      <c r="A596" s="24"/>
      <c r="B596" s="153"/>
      <c r="C596" s="153"/>
      <c r="D596" s="153"/>
      <c r="E596" s="153"/>
      <c r="F596" s="153"/>
      <c r="K596" s="159"/>
    </row>
    <row r="597" spans="1:11" s="154" customFormat="1" ht="19.5">
      <c r="A597" s="24"/>
      <c r="B597" s="153"/>
      <c r="C597" s="153"/>
      <c r="D597" s="153"/>
      <c r="E597" s="153"/>
      <c r="F597" s="153"/>
      <c r="K597" s="159"/>
    </row>
    <row r="598" spans="1:11" s="154" customFormat="1" ht="33.75" customHeight="1">
      <c r="A598" s="24"/>
      <c r="B598" s="153"/>
      <c r="C598" s="153"/>
      <c r="D598" s="153"/>
      <c r="E598" s="153"/>
      <c r="F598" s="153"/>
      <c r="K598" s="159"/>
    </row>
    <row r="599" spans="1:11" s="154" customFormat="1" ht="19.5">
      <c r="A599" s="24"/>
      <c r="B599" s="153"/>
      <c r="C599" s="153"/>
      <c r="D599" s="153"/>
      <c r="E599" s="153"/>
      <c r="F599" s="153"/>
      <c r="K599" s="159"/>
    </row>
    <row r="600" spans="1:11" s="154" customFormat="1" ht="19.5">
      <c r="A600" s="24"/>
      <c r="B600" s="153"/>
      <c r="C600" s="153"/>
      <c r="D600" s="153"/>
      <c r="E600" s="153"/>
      <c r="F600" s="153"/>
      <c r="K600" s="159"/>
    </row>
    <row r="601" spans="1:11" s="154" customFormat="1" ht="19.5">
      <c r="A601" s="24"/>
      <c r="B601" s="153"/>
      <c r="C601" s="153"/>
      <c r="D601" s="153"/>
      <c r="E601" s="153"/>
      <c r="F601" s="153"/>
      <c r="K601" s="159"/>
    </row>
    <row r="602" spans="1:11" s="154" customFormat="1" ht="19.5">
      <c r="A602" s="24"/>
      <c r="B602" s="153"/>
      <c r="C602" s="153"/>
      <c r="D602" s="153"/>
      <c r="E602" s="153"/>
      <c r="F602" s="153"/>
      <c r="K602" s="159"/>
    </row>
    <row r="603" spans="1:11" s="154" customFormat="1" ht="19.5">
      <c r="A603" s="24"/>
      <c r="B603" s="153"/>
      <c r="C603" s="153"/>
      <c r="D603" s="153"/>
      <c r="E603" s="153"/>
      <c r="F603" s="153"/>
      <c r="K603" s="159"/>
    </row>
    <row r="604" spans="1:11" s="154" customFormat="1" ht="19.5">
      <c r="A604" s="24"/>
      <c r="B604" s="153"/>
      <c r="C604" s="153"/>
      <c r="D604" s="153"/>
      <c r="E604" s="153"/>
      <c r="F604" s="153"/>
      <c r="K604" s="159"/>
    </row>
    <row r="605" spans="1:11" s="154" customFormat="1" ht="19.5">
      <c r="A605" s="24"/>
      <c r="B605" s="153"/>
      <c r="C605" s="153"/>
      <c r="D605" s="153"/>
      <c r="E605" s="153"/>
      <c r="F605" s="153"/>
      <c r="K605" s="159"/>
    </row>
    <row r="606" spans="1:11" s="154" customFormat="1" ht="19.5">
      <c r="A606" s="24"/>
      <c r="B606" s="153"/>
      <c r="C606" s="153"/>
      <c r="D606" s="153"/>
      <c r="E606" s="153"/>
      <c r="F606" s="153"/>
      <c r="K606" s="159"/>
    </row>
    <row r="607" spans="1:11" s="154" customFormat="1" ht="19.5">
      <c r="A607" s="24"/>
      <c r="B607" s="153"/>
      <c r="C607" s="153"/>
      <c r="D607" s="153"/>
      <c r="E607" s="153"/>
      <c r="F607" s="153"/>
      <c r="K607" s="159"/>
    </row>
    <row r="608" spans="1:11" s="154" customFormat="1" ht="19.5">
      <c r="A608" s="24"/>
      <c r="B608" s="153"/>
      <c r="C608" s="153"/>
      <c r="D608" s="153"/>
      <c r="E608" s="153"/>
      <c r="F608" s="153"/>
      <c r="K608" s="159"/>
    </row>
    <row r="609" spans="1:11" s="154" customFormat="1" ht="19.5">
      <c r="A609" s="24"/>
      <c r="B609" s="153"/>
      <c r="C609" s="153"/>
      <c r="D609" s="153"/>
      <c r="E609" s="153"/>
      <c r="F609" s="153"/>
      <c r="K609" s="159"/>
    </row>
    <row r="610" spans="1:11" s="154" customFormat="1" ht="19.5">
      <c r="A610" s="24"/>
      <c r="B610" s="153"/>
      <c r="C610" s="153"/>
      <c r="D610" s="153"/>
      <c r="E610" s="153"/>
      <c r="F610" s="153"/>
      <c r="K610" s="159"/>
    </row>
    <row r="611" spans="1:11" s="154" customFormat="1" ht="19.5">
      <c r="A611" s="24"/>
      <c r="B611" s="153"/>
      <c r="C611" s="153"/>
      <c r="D611" s="153"/>
      <c r="E611" s="153"/>
      <c r="F611" s="153"/>
      <c r="K611" s="159"/>
    </row>
    <row r="612" spans="1:11" s="154" customFormat="1" ht="19.5">
      <c r="A612" s="24"/>
      <c r="B612" s="153"/>
      <c r="C612" s="153"/>
      <c r="D612" s="153"/>
      <c r="E612" s="153"/>
      <c r="F612" s="153"/>
      <c r="K612" s="159"/>
    </row>
    <row r="613" spans="1:11" s="154" customFormat="1" ht="19.5">
      <c r="A613" s="24"/>
      <c r="B613" s="153"/>
      <c r="C613" s="153"/>
      <c r="D613" s="153"/>
      <c r="E613" s="153"/>
      <c r="F613" s="153"/>
      <c r="K613" s="159"/>
    </row>
    <row r="614" spans="1:11" s="154" customFormat="1" ht="19.5">
      <c r="A614" s="24"/>
      <c r="B614" s="153"/>
      <c r="C614" s="153"/>
      <c r="D614" s="153"/>
      <c r="E614" s="153"/>
      <c r="F614" s="153"/>
      <c r="K614" s="159"/>
    </row>
    <row r="615" spans="1:11" s="154" customFormat="1" ht="19.5">
      <c r="A615" s="24"/>
      <c r="B615" s="153"/>
      <c r="C615" s="153"/>
      <c r="D615" s="153"/>
      <c r="E615" s="153"/>
      <c r="F615" s="153"/>
      <c r="K615" s="159"/>
    </row>
    <row r="616" spans="1:11" s="154" customFormat="1" ht="19.5">
      <c r="A616" s="24"/>
      <c r="B616" s="153"/>
      <c r="C616" s="153"/>
      <c r="D616" s="153"/>
      <c r="E616" s="153"/>
      <c r="F616" s="153"/>
      <c r="K616" s="159"/>
    </row>
    <row r="617" spans="1:11" s="154" customFormat="1" ht="19.5">
      <c r="A617" s="24"/>
      <c r="B617" s="153"/>
      <c r="C617" s="153"/>
      <c r="D617" s="153"/>
      <c r="E617" s="153"/>
      <c r="F617" s="153"/>
      <c r="K617" s="159"/>
    </row>
    <row r="618" spans="1:11" s="154" customFormat="1" ht="19.5">
      <c r="A618" s="24"/>
      <c r="B618" s="153"/>
      <c r="C618" s="153"/>
      <c r="D618" s="153"/>
      <c r="E618" s="153"/>
      <c r="F618" s="153"/>
      <c r="K618" s="159"/>
    </row>
    <row r="619" spans="1:11" s="154" customFormat="1" ht="19.5">
      <c r="A619" s="24"/>
      <c r="B619" s="153"/>
      <c r="C619" s="153"/>
      <c r="D619" s="153"/>
      <c r="E619" s="153"/>
      <c r="F619" s="153"/>
      <c r="K619" s="159"/>
    </row>
    <row r="620" spans="1:11" s="154" customFormat="1" ht="19.5">
      <c r="A620" s="24"/>
      <c r="B620" s="153"/>
      <c r="C620" s="153"/>
      <c r="D620" s="153"/>
      <c r="E620" s="153"/>
      <c r="F620" s="153"/>
      <c r="K620" s="159"/>
    </row>
    <row r="621" spans="1:11" s="154" customFormat="1" ht="19.5">
      <c r="A621" s="24"/>
      <c r="B621" s="153"/>
      <c r="C621" s="153"/>
      <c r="D621" s="153"/>
      <c r="E621" s="153"/>
      <c r="F621" s="153"/>
      <c r="K621" s="159"/>
    </row>
    <row r="622" spans="1:11" s="154" customFormat="1" ht="19.5">
      <c r="A622" s="24"/>
      <c r="B622" s="153"/>
      <c r="C622" s="153"/>
      <c r="D622" s="153"/>
      <c r="E622" s="153"/>
      <c r="F622" s="153"/>
      <c r="K622" s="159"/>
    </row>
    <row r="623" spans="1:11" s="154" customFormat="1" ht="19.5">
      <c r="A623" s="24"/>
      <c r="B623" s="153"/>
      <c r="C623" s="153"/>
      <c r="D623" s="153"/>
      <c r="E623" s="153"/>
      <c r="F623" s="153"/>
      <c r="K623" s="159"/>
    </row>
    <row r="624" spans="1:11" s="154" customFormat="1" ht="19.5">
      <c r="A624" s="24"/>
      <c r="B624" s="153"/>
      <c r="C624" s="153"/>
      <c r="D624" s="153"/>
      <c r="E624" s="153"/>
      <c r="F624" s="153"/>
      <c r="K624" s="159"/>
    </row>
    <row r="625" spans="1:11" s="154" customFormat="1" ht="19.5">
      <c r="A625" s="24"/>
      <c r="B625" s="153"/>
      <c r="C625" s="153"/>
      <c r="D625" s="153"/>
      <c r="E625" s="153"/>
      <c r="F625" s="153"/>
      <c r="K625" s="159"/>
    </row>
    <row r="626" spans="1:11" s="154" customFormat="1" ht="19.5">
      <c r="A626" s="24"/>
      <c r="B626" s="153"/>
      <c r="C626" s="153"/>
      <c r="D626" s="153"/>
      <c r="E626" s="153"/>
      <c r="F626" s="153"/>
      <c r="K626" s="159"/>
    </row>
    <row r="627" spans="1:11" s="154" customFormat="1" ht="19.5">
      <c r="A627" s="24"/>
      <c r="B627" s="153"/>
      <c r="C627" s="153"/>
      <c r="D627" s="153"/>
      <c r="E627" s="153"/>
      <c r="F627" s="153"/>
      <c r="K627" s="159"/>
    </row>
    <row r="628" spans="1:11" s="154" customFormat="1" ht="19.5">
      <c r="A628" s="24"/>
      <c r="B628" s="153"/>
      <c r="C628" s="153"/>
      <c r="D628" s="153"/>
      <c r="E628" s="153"/>
      <c r="F628" s="153"/>
      <c r="K628" s="159"/>
    </row>
    <row r="629" spans="1:11" s="154" customFormat="1" ht="19.5">
      <c r="A629" s="24"/>
      <c r="B629" s="153"/>
      <c r="C629" s="153"/>
      <c r="D629" s="153"/>
      <c r="E629" s="153"/>
      <c r="F629" s="153"/>
      <c r="K629" s="159"/>
    </row>
    <row r="630" spans="1:11" s="154" customFormat="1" ht="19.5">
      <c r="A630" s="24"/>
      <c r="B630" s="153"/>
      <c r="C630" s="153"/>
      <c r="D630" s="153"/>
      <c r="E630" s="153"/>
      <c r="F630" s="153"/>
      <c r="K630" s="159"/>
    </row>
    <row r="631" spans="1:11" s="154" customFormat="1" ht="19.5">
      <c r="A631" s="24"/>
      <c r="B631" s="153"/>
      <c r="C631" s="153"/>
      <c r="D631" s="153"/>
      <c r="E631" s="153"/>
      <c r="F631" s="153"/>
      <c r="K631" s="159"/>
    </row>
    <row r="632" spans="1:11" s="154" customFormat="1" ht="27" customHeight="1">
      <c r="A632" s="24"/>
      <c r="B632" s="153"/>
      <c r="C632" s="153"/>
      <c r="D632" s="153"/>
      <c r="E632" s="153"/>
      <c r="F632" s="153"/>
      <c r="K632" s="159"/>
    </row>
    <row r="633" spans="1:11" s="154" customFormat="1" ht="19.5">
      <c r="A633" s="24"/>
      <c r="B633" s="153"/>
      <c r="C633" s="153"/>
      <c r="D633" s="153"/>
      <c r="E633" s="153"/>
      <c r="F633" s="153"/>
      <c r="K633" s="159"/>
    </row>
    <row r="634" spans="1:11" s="154" customFormat="1" ht="19.5">
      <c r="A634" s="24"/>
      <c r="B634" s="153"/>
      <c r="C634" s="153"/>
      <c r="D634" s="153"/>
      <c r="E634" s="153"/>
      <c r="F634" s="153"/>
      <c r="K634" s="159"/>
    </row>
    <row r="635" spans="1:11" s="154" customFormat="1" ht="19.5">
      <c r="A635" s="24"/>
      <c r="B635" s="153"/>
      <c r="C635" s="153"/>
      <c r="D635" s="153"/>
      <c r="E635" s="153"/>
      <c r="F635" s="153"/>
      <c r="K635" s="159"/>
    </row>
    <row r="636" spans="1:11" s="154" customFormat="1" ht="19.5">
      <c r="A636" s="24"/>
      <c r="B636" s="153"/>
      <c r="C636" s="153"/>
      <c r="D636" s="153"/>
      <c r="E636" s="153"/>
      <c r="F636" s="153"/>
      <c r="K636" s="159"/>
    </row>
    <row r="637" spans="1:11" s="154" customFormat="1" ht="19.5">
      <c r="A637" s="24"/>
      <c r="B637" s="153"/>
      <c r="C637" s="153"/>
      <c r="D637" s="153"/>
      <c r="E637" s="153"/>
      <c r="F637" s="153"/>
      <c r="K637" s="159"/>
    </row>
    <row r="638" spans="1:11" s="154" customFormat="1" ht="19.5">
      <c r="A638" s="24"/>
      <c r="B638" s="153"/>
      <c r="C638" s="153"/>
      <c r="D638" s="153"/>
      <c r="E638" s="153"/>
      <c r="F638" s="153"/>
      <c r="K638" s="159"/>
    </row>
    <row r="639" spans="1:11" s="154" customFormat="1" ht="19.5">
      <c r="A639" s="24"/>
      <c r="B639" s="153"/>
      <c r="C639" s="153"/>
      <c r="D639" s="153"/>
      <c r="E639" s="153"/>
      <c r="F639" s="153"/>
      <c r="K639" s="159"/>
    </row>
    <row r="640" spans="1:11" s="154" customFormat="1" ht="19.5">
      <c r="A640" s="24"/>
      <c r="B640" s="153"/>
      <c r="C640" s="153"/>
      <c r="D640" s="153"/>
      <c r="E640" s="153"/>
      <c r="F640" s="153"/>
      <c r="K640" s="159"/>
    </row>
    <row r="641" spans="1:11" s="154" customFormat="1" ht="19.5">
      <c r="A641" s="24"/>
      <c r="B641" s="153"/>
      <c r="C641" s="153"/>
      <c r="D641" s="153"/>
      <c r="E641" s="153"/>
      <c r="F641" s="153"/>
      <c r="K641" s="159"/>
    </row>
    <row r="642" spans="1:11" s="154" customFormat="1" ht="19.5">
      <c r="A642" s="24"/>
      <c r="B642" s="153"/>
      <c r="C642" s="153"/>
      <c r="D642" s="153"/>
      <c r="E642" s="153"/>
      <c r="F642" s="153"/>
      <c r="K642" s="159"/>
    </row>
    <row r="643" spans="1:11" s="154" customFormat="1" ht="19.5">
      <c r="A643" s="24"/>
      <c r="B643" s="153"/>
      <c r="C643" s="153"/>
      <c r="D643" s="153"/>
      <c r="E643" s="153"/>
      <c r="F643" s="153"/>
      <c r="K643" s="159"/>
    </row>
    <row r="644" spans="1:11" s="154" customFormat="1" ht="19.5">
      <c r="A644" s="24"/>
      <c r="B644" s="153"/>
      <c r="C644" s="153"/>
      <c r="D644" s="153"/>
      <c r="E644" s="153"/>
      <c r="F644" s="153"/>
      <c r="K644" s="159"/>
    </row>
    <row r="645" spans="1:11" s="154" customFormat="1" ht="19.5">
      <c r="A645" s="24"/>
      <c r="B645" s="153"/>
      <c r="C645" s="153"/>
      <c r="D645" s="153"/>
      <c r="E645" s="153"/>
      <c r="F645" s="153"/>
      <c r="K645" s="159"/>
    </row>
    <row r="646" spans="1:11" s="154" customFormat="1" ht="19.5">
      <c r="A646" s="24"/>
      <c r="B646" s="153"/>
      <c r="C646" s="153"/>
      <c r="D646" s="153"/>
      <c r="E646" s="153"/>
      <c r="F646" s="153"/>
      <c r="K646" s="159"/>
    </row>
    <row r="647" spans="1:11" s="154" customFormat="1" ht="19.5">
      <c r="A647" s="24"/>
      <c r="B647" s="153"/>
      <c r="C647" s="153"/>
      <c r="D647" s="153"/>
      <c r="E647" s="153"/>
      <c r="F647" s="153"/>
      <c r="K647" s="159"/>
    </row>
    <row r="648" spans="1:11" s="154" customFormat="1" ht="19.5">
      <c r="A648" s="24"/>
      <c r="B648" s="153"/>
      <c r="C648" s="153"/>
      <c r="D648" s="153"/>
      <c r="E648" s="153"/>
      <c r="F648" s="153"/>
      <c r="K648" s="159"/>
    </row>
    <row r="649" spans="1:11" s="154" customFormat="1" ht="19.5">
      <c r="A649" s="24"/>
      <c r="B649" s="153"/>
      <c r="C649" s="153"/>
      <c r="D649" s="153"/>
      <c r="E649" s="153"/>
      <c r="F649" s="153"/>
      <c r="K649" s="159"/>
    </row>
    <row r="650" spans="1:11" s="154" customFormat="1" ht="19.5">
      <c r="A650" s="24"/>
      <c r="B650" s="153"/>
      <c r="C650" s="153"/>
      <c r="D650" s="153"/>
      <c r="E650" s="153"/>
      <c r="F650" s="153"/>
      <c r="K650" s="159"/>
    </row>
    <row r="651" spans="1:11" s="154" customFormat="1" ht="19.5">
      <c r="A651" s="24"/>
      <c r="B651" s="153"/>
      <c r="C651" s="153"/>
      <c r="D651" s="153"/>
      <c r="E651" s="153"/>
      <c r="F651" s="153"/>
      <c r="K651" s="159"/>
    </row>
    <row r="652" spans="1:11" s="154" customFormat="1" ht="19.5">
      <c r="A652" s="24"/>
      <c r="B652" s="153"/>
      <c r="C652" s="153"/>
      <c r="D652" s="153"/>
      <c r="E652" s="153"/>
      <c r="F652" s="153"/>
      <c r="K652" s="159"/>
    </row>
    <row r="653" spans="1:11" s="154" customFormat="1" ht="19.5">
      <c r="A653" s="24"/>
      <c r="B653" s="153"/>
      <c r="C653" s="153"/>
      <c r="D653" s="153"/>
      <c r="E653" s="153"/>
      <c r="F653" s="153"/>
      <c r="K653" s="159"/>
    </row>
    <row r="654" spans="1:11" s="154" customFormat="1" ht="19.5">
      <c r="A654" s="24"/>
      <c r="B654" s="153"/>
      <c r="C654" s="153"/>
      <c r="D654" s="153"/>
      <c r="E654" s="153"/>
      <c r="F654" s="153"/>
      <c r="K654" s="159"/>
    </row>
    <row r="655" spans="1:11" s="154" customFormat="1" ht="19.5">
      <c r="A655" s="24"/>
      <c r="B655" s="153"/>
      <c r="C655" s="153"/>
      <c r="D655" s="153"/>
      <c r="E655" s="153"/>
      <c r="F655" s="153"/>
      <c r="K655" s="159"/>
    </row>
    <row r="656" spans="1:11" s="154" customFormat="1" ht="19.5">
      <c r="A656" s="24"/>
      <c r="B656" s="153"/>
      <c r="C656" s="153"/>
      <c r="D656" s="153"/>
      <c r="E656" s="153"/>
      <c r="F656" s="153"/>
      <c r="K656" s="159"/>
    </row>
    <row r="657" spans="1:11" s="154" customFormat="1" ht="19.5">
      <c r="A657" s="24"/>
      <c r="B657" s="153"/>
      <c r="C657" s="153"/>
      <c r="D657" s="153"/>
      <c r="E657" s="153"/>
      <c r="F657" s="153"/>
      <c r="K657" s="159"/>
    </row>
    <row r="658" spans="1:11" s="154" customFormat="1" ht="19.5">
      <c r="A658" s="24"/>
      <c r="B658" s="153"/>
      <c r="C658" s="153"/>
      <c r="D658" s="153"/>
      <c r="E658" s="153"/>
      <c r="F658" s="153"/>
      <c r="K658" s="159"/>
    </row>
    <row r="659" spans="1:11" s="154" customFormat="1" ht="19.5">
      <c r="A659" s="24"/>
      <c r="B659" s="153"/>
      <c r="C659" s="153"/>
      <c r="D659" s="153"/>
      <c r="E659" s="153"/>
      <c r="F659" s="153"/>
      <c r="K659" s="159"/>
    </row>
    <row r="660" spans="1:11" s="154" customFormat="1" ht="19.5">
      <c r="A660" s="24"/>
      <c r="B660" s="153"/>
      <c r="C660" s="153"/>
      <c r="D660" s="153"/>
      <c r="E660" s="153"/>
      <c r="F660" s="153"/>
      <c r="K660" s="159"/>
    </row>
    <row r="661" spans="1:11" s="154" customFormat="1" ht="19.5">
      <c r="A661" s="24"/>
      <c r="B661" s="153"/>
      <c r="C661" s="153"/>
      <c r="D661" s="153"/>
      <c r="E661" s="153"/>
      <c r="F661" s="153"/>
      <c r="K661" s="159"/>
    </row>
    <row r="662" spans="1:11" s="154" customFormat="1" ht="19.5">
      <c r="A662" s="24"/>
      <c r="B662" s="153"/>
      <c r="C662" s="153"/>
      <c r="D662" s="153"/>
      <c r="E662" s="153"/>
      <c r="F662" s="153"/>
      <c r="K662" s="159"/>
    </row>
    <row r="663" spans="1:11" s="154" customFormat="1" ht="19.5">
      <c r="A663" s="24"/>
      <c r="B663" s="153"/>
      <c r="C663" s="153"/>
      <c r="D663" s="153"/>
      <c r="E663" s="153"/>
      <c r="F663" s="153"/>
      <c r="K663" s="159"/>
    </row>
    <row r="664" spans="1:11" s="154" customFormat="1" ht="19.5">
      <c r="A664" s="24"/>
      <c r="B664" s="153"/>
      <c r="C664" s="153"/>
      <c r="D664" s="153"/>
      <c r="E664" s="153"/>
      <c r="F664" s="153"/>
      <c r="K664" s="159"/>
    </row>
    <row r="665" spans="1:11" s="154" customFormat="1" ht="19.5">
      <c r="A665" s="24"/>
      <c r="B665" s="153"/>
      <c r="C665" s="153"/>
      <c r="D665" s="153"/>
      <c r="E665" s="153"/>
      <c r="F665" s="153"/>
      <c r="K665" s="159"/>
    </row>
    <row r="666" spans="1:11" s="154" customFormat="1" ht="19.5">
      <c r="A666" s="24"/>
      <c r="B666" s="153"/>
      <c r="C666" s="153"/>
      <c r="D666" s="153"/>
      <c r="E666" s="153"/>
      <c r="F666" s="153"/>
      <c r="K666" s="159"/>
    </row>
    <row r="667" spans="1:11" s="154" customFormat="1" ht="19.5">
      <c r="A667" s="24"/>
      <c r="B667" s="153"/>
      <c r="C667" s="153"/>
      <c r="D667" s="153"/>
      <c r="E667" s="153"/>
      <c r="F667" s="153"/>
      <c r="K667" s="159"/>
    </row>
    <row r="668" spans="1:11" s="154" customFormat="1" ht="19.5">
      <c r="A668" s="24"/>
      <c r="B668" s="153"/>
      <c r="C668" s="153"/>
      <c r="D668" s="153"/>
      <c r="E668" s="153"/>
      <c r="F668" s="153"/>
      <c r="K668" s="159"/>
    </row>
    <row r="669" spans="1:11" s="154" customFormat="1" ht="19.5">
      <c r="A669" s="24"/>
      <c r="B669" s="153"/>
      <c r="C669" s="153"/>
      <c r="D669" s="153"/>
      <c r="E669" s="153"/>
      <c r="F669" s="153"/>
      <c r="K669" s="159"/>
    </row>
    <row r="670" spans="1:11" s="154" customFormat="1" ht="19.5">
      <c r="A670" s="24"/>
      <c r="B670" s="153"/>
      <c r="C670" s="153"/>
      <c r="D670" s="153"/>
      <c r="E670" s="153"/>
      <c r="F670" s="153"/>
      <c r="K670" s="159"/>
    </row>
    <row r="671" spans="1:11" s="154" customFormat="1" ht="19.5">
      <c r="A671" s="24"/>
      <c r="B671" s="153"/>
      <c r="C671" s="153"/>
      <c r="D671" s="153"/>
      <c r="E671" s="153"/>
      <c r="F671" s="153"/>
      <c r="K671" s="159"/>
    </row>
    <row r="672" spans="1:11" s="154" customFormat="1" ht="19.5">
      <c r="A672" s="24"/>
      <c r="B672" s="153"/>
      <c r="C672" s="153"/>
      <c r="D672" s="153"/>
      <c r="E672" s="153"/>
      <c r="F672" s="153"/>
      <c r="K672" s="159"/>
    </row>
    <row r="673" spans="1:11" s="154" customFormat="1" ht="19.5">
      <c r="A673" s="24"/>
      <c r="B673" s="153"/>
      <c r="C673" s="153"/>
      <c r="D673" s="153"/>
      <c r="E673" s="153"/>
      <c r="F673" s="153"/>
      <c r="K673" s="159"/>
    </row>
    <row r="674" spans="1:11" s="154" customFormat="1" ht="19.5">
      <c r="A674" s="24"/>
      <c r="B674" s="153"/>
      <c r="C674" s="153"/>
      <c r="D674" s="153"/>
      <c r="E674" s="153"/>
      <c r="F674" s="153"/>
      <c r="K674" s="159"/>
    </row>
    <row r="675" spans="1:11" s="154" customFormat="1" ht="19.5">
      <c r="A675" s="24"/>
      <c r="B675" s="153"/>
      <c r="C675" s="153"/>
      <c r="D675" s="153"/>
      <c r="E675" s="153"/>
      <c r="F675" s="153"/>
      <c r="K675" s="159"/>
    </row>
    <row r="676" spans="1:11" s="154" customFormat="1" ht="19.5">
      <c r="A676" s="24"/>
      <c r="B676" s="153"/>
      <c r="C676" s="153"/>
      <c r="D676" s="153"/>
      <c r="E676" s="153"/>
      <c r="F676" s="153"/>
      <c r="K676" s="159"/>
    </row>
    <row r="677" spans="1:11" s="154" customFormat="1" ht="19.5">
      <c r="A677" s="24"/>
      <c r="B677" s="153"/>
      <c r="C677" s="153"/>
      <c r="D677" s="153"/>
      <c r="E677" s="153"/>
      <c r="F677" s="153"/>
      <c r="K677" s="159"/>
    </row>
    <row r="678" spans="1:11" s="154" customFormat="1" ht="19.5">
      <c r="A678" s="24"/>
      <c r="B678" s="153"/>
      <c r="C678" s="153"/>
      <c r="D678" s="153"/>
      <c r="E678" s="153"/>
      <c r="F678" s="153"/>
      <c r="K678" s="159"/>
    </row>
    <row r="679" spans="1:11" s="154" customFormat="1" ht="19.5">
      <c r="A679" s="24"/>
      <c r="B679" s="153"/>
      <c r="C679" s="153"/>
      <c r="D679" s="153"/>
      <c r="E679" s="153"/>
      <c r="F679" s="153"/>
      <c r="K679" s="159"/>
    </row>
    <row r="680" spans="1:11" s="154" customFormat="1" ht="19.5">
      <c r="A680" s="24"/>
      <c r="B680" s="153"/>
      <c r="C680" s="153"/>
      <c r="D680" s="153"/>
      <c r="E680" s="153"/>
      <c r="F680" s="153"/>
      <c r="K680" s="159"/>
    </row>
    <row r="681" spans="1:11" s="154" customFormat="1" ht="19.5">
      <c r="A681" s="24"/>
      <c r="B681" s="153"/>
      <c r="C681" s="153"/>
      <c r="D681" s="153"/>
      <c r="E681" s="153"/>
      <c r="F681" s="153"/>
      <c r="K681" s="159"/>
    </row>
    <row r="682" spans="1:11" s="154" customFormat="1" ht="19.5">
      <c r="A682" s="24"/>
      <c r="B682" s="153"/>
      <c r="C682" s="153"/>
      <c r="D682" s="153"/>
      <c r="E682" s="153"/>
      <c r="F682" s="153"/>
      <c r="K682" s="159"/>
    </row>
    <row r="683" spans="1:11" s="154" customFormat="1" ht="19.5">
      <c r="A683" s="24"/>
      <c r="B683" s="153"/>
      <c r="C683" s="153"/>
      <c r="D683" s="153"/>
      <c r="E683" s="153"/>
      <c r="F683" s="153"/>
      <c r="K683" s="159"/>
    </row>
    <row r="684" spans="1:11" s="154" customFormat="1" ht="19.5">
      <c r="A684" s="24"/>
      <c r="B684" s="153"/>
      <c r="C684" s="153"/>
      <c r="D684" s="153"/>
      <c r="E684" s="153"/>
      <c r="F684" s="153"/>
      <c r="K684" s="159"/>
    </row>
    <row r="685" spans="1:11" s="154" customFormat="1" ht="19.5">
      <c r="A685" s="24"/>
      <c r="B685" s="153"/>
      <c r="C685" s="153"/>
      <c r="D685" s="153"/>
      <c r="E685" s="153"/>
      <c r="F685" s="153"/>
      <c r="K685" s="159"/>
    </row>
    <row r="686" spans="1:11" s="154" customFormat="1" ht="19.5">
      <c r="A686" s="24"/>
      <c r="B686" s="153"/>
      <c r="C686" s="153"/>
      <c r="D686" s="153"/>
      <c r="E686" s="153"/>
      <c r="F686" s="153"/>
      <c r="K686" s="159"/>
    </row>
    <row r="687" spans="1:11" s="154" customFormat="1" ht="19.5">
      <c r="A687" s="24"/>
      <c r="B687" s="153"/>
      <c r="C687" s="153"/>
      <c r="D687" s="153"/>
      <c r="E687" s="153"/>
      <c r="F687" s="153"/>
      <c r="K687" s="159"/>
    </row>
    <row r="688" spans="1:11" s="154" customFormat="1" ht="19.5">
      <c r="A688" s="24"/>
      <c r="B688" s="153"/>
      <c r="C688" s="153"/>
      <c r="D688" s="153"/>
      <c r="E688" s="153"/>
      <c r="F688" s="153"/>
      <c r="K688" s="159"/>
    </row>
    <row r="689" spans="1:11" s="154" customFormat="1" ht="19.5">
      <c r="A689" s="24"/>
      <c r="B689" s="153"/>
      <c r="C689" s="153"/>
      <c r="D689" s="153"/>
      <c r="E689" s="153"/>
      <c r="F689" s="153"/>
      <c r="K689" s="159"/>
    </row>
    <row r="690" spans="1:11" s="154" customFormat="1" ht="19.5">
      <c r="A690" s="24"/>
      <c r="B690" s="153"/>
      <c r="C690" s="153"/>
      <c r="D690" s="153"/>
      <c r="E690" s="153"/>
      <c r="F690" s="153"/>
      <c r="K690" s="159"/>
    </row>
    <row r="691" spans="1:11" s="154" customFormat="1" ht="19.5">
      <c r="A691" s="24"/>
      <c r="B691" s="153"/>
      <c r="C691" s="153"/>
      <c r="D691" s="153"/>
      <c r="E691" s="153"/>
      <c r="F691" s="153"/>
      <c r="K691" s="159"/>
    </row>
    <row r="692" spans="1:11" s="154" customFormat="1" ht="19.5">
      <c r="A692" s="24"/>
      <c r="B692" s="153"/>
      <c r="C692" s="153"/>
      <c r="D692" s="153"/>
      <c r="E692" s="153"/>
      <c r="F692" s="153"/>
      <c r="K692" s="159"/>
    </row>
    <row r="693" spans="1:11" s="154" customFormat="1" ht="19.5">
      <c r="A693" s="24"/>
      <c r="B693" s="153"/>
      <c r="C693" s="153"/>
      <c r="D693" s="153"/>
      <c r="E693" s="153"/>
      <c r="F693" s="153"/>
      <c r="K693" s="159"/>
    </row>
    <row r="694" spans="1:11" s="154" customFormat="1" ht="19.5">
      <c r="A694" s="24"/>
      <c r="B694" s="153"/>
      <c r="C694" s="153"/>
      <c r="D694" s="153"/>
      <c r="E694" s="153"/>
      <c r="F694" s="153"/>
      <c r="K694" s="159"/>
    </row>
    <row r="695" spans="1:11" s="154" customFormat="1" ht="19.5">
      <c r="A695" s="24"/>
      <c r="B695" s="153"/>
      <c r="C695" s="153"/>
      <c r="D695" s="153"/>
      <c r="E695" s="153"/>
      <c r="F695" s="153"/>
      <c r="K695" s="159"/>
    </row>
    <row r="696" spans="1:11" s="154" customFormat="1" ht="19.5">
      <c r="A696" s="24"/>
      <c r="B696" s="153"/>
      <c r="C696" s="153"/>
      <c r="D696" s="153"/>
      <c r="E696" s="153"/>
      <c r="F696" s="153"/>
      <c r="K696" s="159"/>
    </row>
    <row r="697" spans="1:11" s="154" customFormat="1" ht="19.5">
      <c r="A697" s="24"/>
      <c r="B697" s="153"/>
      <c r="C697" s="153"/>
      <c r="D697" s="153"/>
      <c r="E697" s="153"/>
      <c r="F697" s="153"/>
      <c r="K697" s="159"/>
    </row>
    <row r="698" spans="1:11" s="154" customFormat="1" ht="19.5">
      <c r="A698" s="24"/>
      <c r="B698" s="153"/>
      <c r="C698" s="153"/>
      <c r="D698" s="153"/>
      <c r="E698" s="153"/>
      <c r="F698" s="153"/>
      <c r="K698" s="159"/>
    </row>
    <row r="699" spans="1:11" s="154" customFormat="1" ht="19.5">
      <c r="A699" s="24"/>
      <c r="B699" s="153"/>
      <c r="C699" s="153"/>
      <c r="D699" s="153"/>
      <c r="E699" s="153"/>
      <c r="F699" s="153"/>
      <c r="K699" s="159"/>
    </row>
    <row r="700" spans="1:11" s="154" customFormat="1" ht="19.5">
      <c r="A700" s="24"/>
      <c r="B700" s="153"/>
      <c r="C700" s="153"/>
      <c r="D700" s="153"/>
      <c r="E700" s="153"/>
      <c r="F700" s="153"/>
      <c r="K700" s="159"/>
    </row>
    <row r="701" spans="1:11" s="154" customFormat="1" ht="19.5">
      <c r="A701" s="24"/>
      <c r="B701" s="153"/>
      <c r="C701" s="153"/>
      <c r="D701" s="153"/>
      <c r="E701" s="153"/>
      <c r="F701" s="153"/>
      <c r="K701" s="159"/>
    </row>
    <row r="702" spans="1:11" s="154" customFormat="1" ht="19.5">
      <c r="A702" s="24"/>
      <c r="B702" s="153"/>
      <c r="C702" s="153"/>
      <c r="D702" s="153"/>
      <c r="E702" s="153"/>
      <c r="F702" s="153"/>
      <c r="K702" s="159"/>
    </row>
    <row r="703" spans="1:11" s="154" customFormat="1" ht="19.5">
      <c r="A703" s="24"/>
      <c r="B703" s="153"/>
      <c r="C703" s="153"/>
      <c r="D703" s="153"/>
      <c r="E703" s="153"/>
      <c r="F703" s="153"/>
      <c r="K703" s="159"/>
    </row>
    <row r="704" spans="1:11" s="154" customFormat="1" ht="19.5">
      <c r="A704" s="24"/>
      <c r="B704" s="153"/>
      <c r="C704" s="153"/>
      <c r="D704" s="153"/>
      <c r="E704" s="153"/>
      <c r="F704" s="153"/>
      <c r="K704" s="159"/>
    </row>
    <row r="705" spans="1:11" s="154" customFormat="1" ht="19.5">
      <c r="A705" s="24"/>
      <c r="B705" s="153"/>
      <c r="C705" s="153"/>
      <c r="D705" s="153"/>
      <c r="E705" s="153"/>
      <c r="F705" s="153"/>
      <c r="K705" s="159"/>
    </row>
    <row r="706" spans="1:11" s="154" customFormat="1" ht="19.5">
      <c r="A706" s="24"/>
      <c r="B706" s="153"/>
      <c r="C706" s="153"/>
      <c r="D706" s="153"/>
      <c r="E706" s="153"/>
      <c r="F706" s="153"/>
      <c r="K706" s="159"/>
    </row>
    <row r="707" spans="1:11" s="154" customFormat="1" ht="19.5">
      <c r="A707" s="24"/>
      <c r="B707" s="153"/>
      <c r="C707" s="153"/>
      <c r="D707" s="153"/>
      <c r="E707" s="153"/>
      <c r="F707" s="153"/>
      <c r="K707" s="159"/>
    </row>
    <row r="708" spans="1:11" s="154" customFormat="1" ht="19.5">
      <c r="A708" s="24"/>
      <c r="B708" s="153"/>
      <c r="C708" s="153"/>
      <c r="D708" s="153"/>
      <c r="E708" s="153"/>
      <c r="F708" s="153"/>
      <c r="K708" s="159"/>
    </row>
    <row r="709" spans="1:11" s="154" customFormat="1" ht="19.5">
      <c r="A709" s="24"/>
      <c r="B709" s="153"/>
      <c r="C709" s="153"/>
      <c r="D709" s="153"/>
      <c r="E709" s="153"/>
      <c r="F709" s="153"/>
      <c r="K709" s="159"/>
    </row>
    <row r="710" spans="1:11" s="154" customFormat="1" ht="19.5">
      <c r="A710" s="24"/>
      <c r="B710" s="153"/>
      <c r="C710" s="153"/>
      <c r="D710" s="153"/>
      <c r="E710" s="153"/>
      <c r="F710" s="153"/>
      <c r="K710" s="159"/>
    </row>
    <row r="711" spans="1:11" s="154" customFormat="1" ht="19.5">
      <c r="A711" s="24"/>
      <c r="B711" s="153"/>
      <c r="C711" s="153"/>
      <c r="D711" s="153"/>
      <c r="E711" s="153"/>
      <c r="F711" s="153"/>
      <c r="K711" s="159"/>
    </row>
    <row r="712" spans="1:11" s="154" customFormat="1" ht="19.5">
      <c r="A712" s="24"/>
      <c r="B712" s="153"/>
      <c r="C712" s="153"/>
      <c r="D712" s="153"/>
      <c r="E712" s="153"/>
      <c r="F712" s="153"/>
      <c r="K712" s="159"/>
    </row>
    <row r="713" spans="1:11" s="154" customFormat="1" ht="19.5">
      <c r="A713" s="24"/>
      <c r="B713" s="153"/>
      <c r="C713" s="153"/>
      <c r="D713" s="153"/>
      <c r="E713" s="153"/>
      <c r="F713" s="153"/>
      <c r="K713" s="159"/>
    </row>
    <row r="714" spans="1:11" s="154" customFormat="1" ht="19.5">
      <c r="A714" s="24"/>
      <c r="B714" s="153"/>
      <c r="C714" s="153"/>
      <c r="D714" s="153"/>
      <c r="E714" s="153"/>
      <c r="F714" s="153"/>
      <c r="K714" s="159"/>
    </row>
    <row r="715" spans="1:11" s="154" customFormat="1" ht="19.5">
      <c r="A715" s="24"/>
      <c r="B715" s="153"/>
      <c r="C715" s="153"/>
      <c r="D715" s="153"/>
      <c r="E715" s="153"/>
      <c r="F715" s="153"/>
      <c r="K715" s="159"/>
    </row>
    <row r="716" spans="1:11" s="154" customFormat="1" ht="19.5">
      <c r="A716" s="24"/>
      <c r="B716" s="153"/>
      <c r="C716" s="153"/>
      <c r="D716" s="153"/>
      <c r="E716" s="153"/>
      <c r="F716" s="153"/>
      <c r="K716" s="159"/>
    </row>
    <row r="717" spans="1:11" s="154" customFormat="1" ht="19.5">
      <c r="A717" s="24"/>
      <c r="B717" s="153"/>
      <c r="C717" s="153"/>
      <c r="D717" s="153"/>
      <c r="E717" s="153"/>
      <c r="F717" s="153"/>
      <c r="K717" s="159"/>
    </row>
    <row r="718" spans="1:11" s="154" customFormat="1" ht="19.5">
      <c r="A718" s="24"/>
      <c r="B718" s="153"/>
      <c r="C718" s="153"/>
      <c r="D718" s="153"/>
      <c r="E718" s="153"/>
      <c r="F718" s="153"/>
      <c r="K718" s="159"/>
    </row>
    <row r="719" spans="1:11" s="154" customFormat="1" ht="19.5">
      <c r="A719" s="24"/>
      <c r="B719" s="153"/>
      <c r="C719" s="153"/>
      <c r="D719" s="153"/>
      <c r="E719" s="153"/>
      <c r="F719" s="153"/>
      <c r="K719" s="159"/>
    </row>
    <row r="720" spans="1:11" s="154" customFormat="1" ht="19.5">
      <c r="A720" s="24"/>
      <c r="B720" s="153"/>
      <c r="C720" s="153"/>
      <c r="D720" s="153"/>
      <c r="E720" s="153"/>
      <c r="F720" s="153"/>
      <c r="K720" s="159"/>
    </row>
    <row r="721" spans="1:11" s="154" customFormat="1" ht="19.5">
      <c r="A721" s="24"/>
      <c r="B721" s="153"/>
      <c r="C721" s="153"/>
      <c r="D721" s="153"/>
      <c r="E721" s="153"/>
      <c r="F721" s="153"/>
      <c r="K721" s="159"/>
    </row>
    <row r="722" spans="1:11" s="154" customFormat="1" ht="19.5">
      <c r="A722" s="24"/>
      <c r="B722" s="153"/>
      <c r="C722" s="153"/>
      <c r="D722" s="153"/>
      <c r="E722" s="153"/>
      <c r="F722" s="153"/>
      <c r="K722" s="159"/>
    </row>
    <row r="723" spans="1:11" s="154" customFormat="1" ht="19.5">
      <c r="A723" s="24"/>
      <c r="B723" s="153"/>
      <c r="C723" s="153"/>
      <c r="D723" s="153"/>
      <c r="E723" s="153"/>
      <c r="F723" s="153"/>
      <c r="K723" s="159"/>
    </row>
    <row r="724" spans="1:11" s="154" customFormat="1" ht="19.5">
      <c r="A724" s="24"/>
      <c r="B724" s="153"/>
      <c r="C724" s="153"/>
      <c r="D724" s="153"/>
      <c r="E724" s="153"/>
      <c r="F724" s="153"/>
      <c r="K724" s="159"/>
    </row>
    <row r="725" spans="1:11" s="154" customFormat="1" ht="19.5">
      <c r="A725" s="24"/>
      <c r="B725" s="153"/>
      <c r="C725" s="153"/>
      <c r="D725" s="153"/>
      <c r="E725" s="153"/>
      <c r="F725" s="153"/>
      <c r="K725" s="159"/>
    </row>
    <row r="726" spans="1:11" s="154" customFormat="1" ht="19.5">
      <c r="A726" s="24"/>
      <c r="B726" s="153"/>
      <c r="C726" s="153"/>
      <c r="D726" s="153"/>
      <c r="E726" s="153"/>
      <c r="F726" s="153"/>
      <c r="K726" s="159"/>
    </row>
    <row r="727" spans="1:11" s="154" customFormat="1" ht="19.5">
      <c r="A727" s="24"/>
      <c r="B727" s="153"/>
      <c r="C727" s="153"/>
      <c r="D727" s="153"/>
      <c r="E727" s="153"/>
      <c r="F727" s="153"/>
      <c r="K727" s="159"/>
    </row>
    <row r="728" spans="1:11" s="154" customFormat="1" ht="19.5">
      <c r="A728" s="24"/>
      <c r="B728" s="153"/>
      <c r="C728" s="153"/>
      <c r="D728" s="153"/>
      <c r="E728" s="153"/>
      <c r="F728" s="153"/>
      <c r="K728" s="159"/>
    </row>
    <row r="729" spans="1:11" s="154" customFormat="1" ht="19.5">
      <c r="A729" s="24"/>
      <c r="B729" s="153"/>
      <c r="C729" s="153"/>
      <c r="D729" s="153"/>
      <c r="E729" s="153"/>
      <c r="F729" s="153"/>
      <c r="K729" s="159"/>
    </row>
    <row r="730" spans="1:11" s="154" customFormat="1" ht="19.5">
      <c r="A730" s="24"/>
      <c r="B730" s="153"/>
      <c r="C730" s="153"/>
      <c r="D730" s="153"/>
      <c r="E730" s="153"/>
      <c r="F730" s="153"/>
      <c r="K730" s="159"/>
    </row>
    <row r="731" spans="1:11" s="154" customFormat="1" ht="19.5">
      <c r="A731" s="24"/>
      <c r="B731" s="153"/>
      <c r="C731" s="153"/>
      <c r="D731" s="153"/>
      <c r="E731" s="153"/>
      <c r="F731" s="153"/>
      <c r="K731" s="159"/>
    </row>
    <row r="732" spans="1:11" s="154" customFormat="1" ht="38.25" customHeight="1">
      <c r="A732" s="24"/>
      <c r="B732" s="153"/>
      <c r="C732" s="153"/>
      <c r="D732" s="153"/>
      <c r="E732" s="153"/>
      <c r="F732" s="153"/>
      <c r="K732" s="159"/>
    </row>
    <row r="733" spans="1:11" s="154" customFormat="1" ht="19.5">
      <c r="A733" s="24"/>
      <c r="B733" s="153"/>
      <c r="C733" s="153"/>
      <c r="D733" s="153"/>
      <c r="E733" s="153"/>
      <c r="F733" s="153"/>
      <c r="K733" s="159"/>
    </row>
    <row r="734" spans="2:7" ht="19.5">
      <c r="B734" s="153"/>
      <c r="C734" s="153"/>
      <c r="D734" s="153"/>
      <c r="E734" s="153"/>
      <c r="F734" s="153"/>
      <c r="G734" s="40">
        <f>(IF(E693&lt;&gt;0,$G$2,IF(F693&lt;&gt;0,$G$2,"")))</f>
      </c>
    </row>
  </sheetData>
  <sheetProtection password="81B0" sheet="1"/>
  <mergeCells count="145">
    <mergeCell ref="B189:D189"/>
    <mergeCell ref="B194:D194"/>
    <mergeCell ref="C21:D21"/>
    <mergeCell ref="C161:D161"/>
    <mergeCell ref="C162:D162"/>
    <mergeCell ref="C163:D163"/>
    <mergeCell ref="C183:D183"/>
    <mergeCell ref="C184:D184"/>
    <mergeCell ref="B191:D191"/>
    <mergeCell ref="C166:D166"/>
    <mergeCell ref="C209:D209"/>
    <mergeCell ref="C198:D198"/>
    <mergeCell ref="C199:D199"/>
    <mergeCell ref="C185:D185"/>
    <mergeCell ref="C175:D175"/>
    <mergeCell ref="C207:D207"/>
    <mergeCell ref="C208:D208"/>
    <mergeCell ref="C201:D201"/>
    <mergeCell ref="C202:D202"/>
    <mergeCell ref="C205:D205"/>
    <mergeCell ref="C206:D206"/>
    <mergeCell ref="C203:D203"/>
    <mergeCell ref="C204:D204"/>
    <mergeCell ref="C200:D200"/>
    <mergeCell ref="C174:D174"/>
    <mergeCell ref="C176:D176"/>
    <mergeCell ref="C177:D177"/>
    <mergeCell ref="C178:D178"/>
    <mergeCell ref="C181:D181"/>
    <mergeCell ref="C182:D182"/>
    <mergeCell ref="C179:D179"/>
    <mergeCell ref="C180:D180"/>
    <mergeCell ref="C169:D169"/>
    <mergeCell ref="C170:D170"/>
    <mergeCell ref="C171:D171"/>
    <mergeCell ref="C172:D172"/>
    <mergeCell ref="C173:D173"/>
    <mergeCell ref="C167:D167"/>
    <mergeCell ref="C168:D168"/>
    <mergeCell ref="C132:D132"/>
    <mergeCell ref="B136:D136"/>
    <mergeCell ref="B138:D138"/>
    <mergeCell ref="B141:D141"/>
    <mergeCell ref="B152:D152"/>
    <mergeCell ref="B154:D154"/>
    <mergeCell ref="B157:D157"/>
    <mergeCell ref="C164:D164"/>
    <mergeCell ref="C165:D165"/>
    <mergeCell ref="C116:D116"/>
    <mergeCell ref="C117:D117"/>
    <mergeCell ref="C118:D118"/>
    <mergeCell ref="C126:D126"/>
    <mergeCell ref="C127:D127"/>
    <mergeCell ref="C124:D124"/>
    <mergeCell ref="C125:D125"/>
    <mergeCell ref="C128:D128"/>
    <mergeCell ref="C129:D129"/>
    <mergeCell ref="C114:D114"/>
    <mergeCell ref="C130:D130"/>
    <mergeCell ref="C131:D131"/>
    <mergeCell ref="C119:D119"/>
    <mergeCell ref="C121:D121"/>
    <mergeCell ref="C122:D122"/>
    <mergeCell ref="C123:D123"/>
    <mergeCell ref="C115:D115"/>
    <mergeCell ref="B101:D101"/>
    <mergeCell ref="B104:D104"/>
    <mergeCell ref="C108:D108"/>
    <mergeCell ref="C109:D109"/>
    <mergeCell ref="C110:D110"/>
    <mergeCell ref="C111:D111"/>
    <mergeCell ref="C112:D112"/>
    <mergeCell ref="C113:D113"/>
    <mergeCell ref="C88:D88"/>
    <mergeCell ref="C89:D89"/>
    <mergeCell ref="C92:D92"/>
    <mergeCell ref="C93:D93"/>
    <mergeCell ref="C94:D94"/>
    <mergeCell ref="C95:D95"/>
    <mergeCell ref="C96:D96"/>
    <mergeCell ref="B99:D99"/>
    <mergeCell ref="C90:D90"/>
    <mergeCell ref="C91:D91"/>
    <mergeCell ref="C80:D80"/>
    <mergeCell ref="C81:D81"/>
    <mergeCell ref="C82:D82"/>
    <mergeCell ref="C83:D83"/>
    <mergeCell ref="C84:D84"/>
    <mergeCell ref="C85:D85"/>
    <mergeCell ref="C86:D86"/>
    <mergeCell ref="C87:D87"/>
    <mergeCell ref="C78:D78"/>
    <mergeCell ref="C66:D66"/>
    <mergeCell ref="C67:D67"/>
    <mergeCell ref="C68:D68"/>
    <mergeCell ref="C69:D69"/>
    <mergeCell ref="C70:D70"/>
    <mergeCell ref="C72:D72"/>
    <mergeCell ref="C73:D73"/>
    <mergeCell ref="C74:D74"/>
    <mergeCell ref="C75:D75"/>
    <mergeCell ref="N63:N65"/>
    <mergeCell ref="C77:D77"/>
    <mergeCell ref="C76:D76"/>
    <mergeCell ref="O63:O65"/>
    <mergeCell ref="C64:D64"/>
    <mergeCell ref="C65:D65"/>
    <mergeCell ref="C63:D63"/>
    <mergeCell ref="C71:D71"/>
    <mergeCell ref="B56:D56"/>
    <mergeCell ref="B59:D59"/>
    <mergeCell ref="L63:L65"/>
    <mergeCell ref="M63:M65"/>
    <mergeCell ref="C44:D44"/>
    <mergeCell ref="C45:D45"/>
    <mergeCell ref="C48:D48"/>
    <mergeCell ref="B54:D54"/>
    <mergeCell ref="C47:D47"/>
    <mergeCell ref="C46:D46"/>
    <mergeCell ref="C39:D39"/>
    <mergeCell ref="C40:D40"/>
    <mergeCell ref="C27:D27"/>
    <mergeCell ref="C28:D28"/>
    <mergeCell ref="C29:D29"/>
    <mergeCell ref="C30:D30"/>
    <mergeCell ref="C41:D41"/>
    <mergeCell ref="C43:D43"/>
    <mergeCell ref="C31:D31"/>
    <mergeCell ref="C32:D32"/>
    <mergeCell ref="C33:D33"/>
    <mergeCell ref="C34:D34"/>
    <mergeCell ref="C35:D35"/>
    <mergeCell ref="C36:D36"/>
    <mergeCell ref="C37:D37"/>
    <mergeCell ref="C38:D38"/>
    <mergeCell ref="C25:D25"/>
    <mergeCell ref="C26:D26"/>
    <mergeCell ref="B7:D7"/>
    <mergeCell ref="B9:D9"/>
    <mergeCell ref="B12:D12"/>
    <mergeCell ref="C22:D22"/>
    <mergeCell ref="C23:D23"/>
    <mergeCell ref="C24:D24"/>
    <mergeCell ref="C19:D19"/>
    <mergeCell ref="C20:D20"/>
  </mergeCells>
  <dataValidations count="2">
    <dataValidation errorStyle="information" type="whole" operator="lessThan" allowBlank="1" showInputMessage="1" showErrorMessage="1" error="Въвежда се отрицателно число !" sqref="E119:J119">
      <formula1>0</formula1>
    </dataValidation>
    <dataValidation errorStyle="information" type="whole" operator="greaterThan" allowBlank="1" showInputMessage="1" showErrorMessage="1" error="Въвежда се положително число !" sqref="E178:J178 E171:J171 E120:J120">
      <formula1>0</formula1>
    </dataValidation>
  </dataValidations>
  <printOptions horizontalCentered="1" verticalCentered="1"/>
  <pageMargins left="0.5511811023622047" right="0.35433070866141736" top="0.3937007874015748" bottom="0.5905511811023623" header="0.5118110236220472" footer="0.5118110236220472"/>
  <pageSetup blackAndWhite="1" horizontalDpi="600" verticalDpi="60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T301"/>
  <sheetViews>
    <sheetView zoomScale="70" zoomScaleNormal="70" zoomScalePageLayoutView="0" workbookViewId="0" topLeftCell="T151">
      <selection activeCell="I12" sqref="I12:S182"/>
    </sheetView>
  </sheetViews>
  <sheetFormatPr defaultColWidth="9.125" defaultRowHeight="12.75"/>
  <cols>
    <col min="1" max="1" width="10.375" style="10" hidden="1" customWidth="1"/>
    <col min="2" max="2" width="9.625" style="10" hidden="1" customWidth="1"/>
    <col min="3" max="3" width="18.125" style="10" hidden="1" customWidth="1"/>
    <col min="4" max="4" width="11.50390625" style="10" hidden="1" customWidth="1"/>
    <col min="5" max="5" width="13.875" style="10" hidden="1" customWidth="1"/>
    <col min="6" max="6" width="15.50390625" style="10" hidden="1" customWidth="1"/>
    <col min="7" max="7" width="12.125" style="10" hidden="1" customWidth="1"/>
    <col min="8" max="8" width="12.625" style="10" hidden="1" customWidth="1"/>
    <col min="9" max="9" width="9.875" style="11" hidden="1" customWidth="1"/>
    <col min="10" max="10" width="10.50390625" style="11" hidden="1" customWidth="1"/>
    <col min="11" max="11" width="90.50390625" style="12" hidden="1" customWidth="1"/>
    <col min="12" max="12" width="18.625" style="13" hidden="1" customWidth="1"/>
    <col min="13" max="14" width="17.625" style="13" hidden="1" customWidth="1"/>
    <col min="15" max="15" width="17.625" style="189" hidden="1" customWidth="1"/>
    <col min="16" max="16" width="17.625" style="13" hidden="1" customWidth="1"/>
    <col min="17" max="17" width="17.625" style="189" hidden="1" customWidth="1"/>
    <col min="18" max="18" width="2.375" style="14" hidden="1" customWidth="1"/>
    <col min="19" max="19" width="2.50390625" style="14" hidden="1" customWidth="1"/>
    <col min="20" max="33" width="9.125" style="14" customWidth="1"/>
    <col min="34" max="16384" width="9.125" style="14" customWidth="1"/>
  </cols>
  <sheetData>
    <row r="1" spans="1:9" ht="12.75">
      <c r="A1" s="10" t="s">
        <v>814</v>
      </c>
      <c r="B1" s="10">
        <v>173</v>
      </c>
      <c r="I1" s="10"/>
    </row>
    <row r="2" spans="1:9" ht="12.75">
      <c r="A2" s="10" t="s">
        <v>815</v>
      </c>
      <c r="B2" s="10" t="s">
        <v>1598</v>
      </c>
      <c r="I2" s="10"/>
    </row>
    <row r="3" spans="1:9" ht="12.75">
      <c r="A3" s="10" t="s">
        <v>816</v>
      </c>
      <c r="B3" s="10" t="s">
        <v>1596</v>
      </c>
      <c r="I3" s="10"/>
    </row>
    <row r="4" spans="1:9" ht="15.75">
      <c r="A4" s="10" t="s">
        <v>817</v>
      </c>
      <c r="B4" s="10" t="s">
        <v>1116</v>
      </c>
      <c r="C4" s="15"/>
      <c r="I4" s="10"/>
    </row>
    <row r="5" spans="1:3" ht="31.5" customHeight="1">
      <c r="A5" s="10" t="s">
        <v>818</v>
      </c>
      <c r="B5" s="217"/>
      <c r="C5" s="217"/>
    </row>
    <row r="6" spans="1:2" ht="12.75">
      <c r="A6" s="16"/>
      <c r="B6" s="17"/>
    </row>
    <row r="7" ht="12.75"/>
    <row r="8" spans="2:9" ht="12.75">
      <c r="B8" s="10" t="s">
        <v>1597</v>
      </c>
      <c r="I8" s="10"/>
    </row>
    <row r="9" ht="12.75">
      <c r="I9" s="10"/>
    </row>
    <row r="10" ht="12.75">
      <c r="I10" s="10"/>
    </row>
    <row r="11" spans="1:19" ht="18">
      <c r="A11" s="10" t="s">
        <v>1042</v>
      </c>
      <c r="H11" s="350"/>
      <c r="I11" s="18"/>
      <c r="J11" s="18"/>
      <c r="K11" s="18"/>
      <c r="L11" s="19"/>
      <c r="M11" s="19"/>
      <c r="N11" s="19"/>
      <c r="O11" s="190"/>
      <c r="P11" s="19"/>
      <c r="Q11" s="190"/>
      <c r="R11" s="20"/>
      <c r="S11" s="20"/>
    </row>
    <row r="12" spans="1:19" ht="15">
      <c r="A12" s="10">
        <v>1</v>
      </c>
      <c r="H12" s="350"/>
      <c r="I12" s="619"/>
      <c r="J12" s="619"/>
      <c r="K12" s="628"/>
      <c r="L12" s="3"/>
      <c r="M12" s="3"/>
      <c r="N12" s="3"/>
      <c r="O12" s="3"/>
      <c r="P12" s="3"/>
      <c r="Q12" s="3"/>
      <c r="R12" s="865">
        <f>(IF($E146&lt;&gt;0,$K$2,IF($F146&lt;&gt;0,$K$2,IF($G146&lt;&gt;0,$K$2,IF($H146&lt;&gt;0,$K$2,IF($I146&lt;&gt;0,$K$2,IF($J146&lt;&gt;0,$K$2,"")))))))</f>
        <v>0</v>
      </c>
      <c r="S12" s="289"/>
    </row>
    <row r="13" spans="1:19" ht="15">
      <c r="A13" s="10">
        <v>2</v>
      </c>
      <c r="H13" s="350"/>
      <c r="I13" s="619"/>
      <c r="J13" s="629"/>
      <c r="K13" s="630"/>
      <c r="L13" s="3"/>
      <c r="M13" s="3"/>
      <c r="N13" s="3"/>
      <c r="O13" s="3"/>
      <c r="P13" s="3"/>
      <c r="Q13" s="3"/>
      <c r="R13" s="865">
        <f>(IF($E146&lt;&gt;0,$K$2,IF($F146&lt;&gt;0,$K$2,IF($G146&lt;&gt;0,$K$2,IF($H146&lt;&gt;0,$K$2,IF($I146&lt;&gt;0,$K$2,IF($J146&lt;&gt;0,$K$2,"")))))))</f>
        <v>0</v>
      </c>
      <c r="S13" s="289"/>
    </row>
    <row r="14" spans="1:19" ht="20.25" customHeight="1">
      <c r="A14" s="10">
        <v>3</v>
      </c>
      <c r="H14" s="350"/>
      <c r="I14" s="1074">
        <f>$B$7</f>
        <v>0</v>
      </c>
      <c r="J14" s="1075"/>
      <c r="K14" s="1075"/>
      <c r="L14" s="631"/>
      <c r="M14" s="631"/>
      <c r="N14" s="632"/>
      <c r="O14" s="632"/>
      <c r="P14" s="632"/>
      <c r="Q14" s="632"/>
      <c r="R14" s="865">
        <f>(IF($E146&lt;&gt;0,$K$2,IF($F146&lt;&gt;0,$K$2,IF($G146&lt;&gt;0,$K$2,IF($H146&lt;&gt;0,$K$2,IF($I146&lt;&gt;0,$K$2,IF($J146&lt;&gt;0,$K$2,"")))))))</f>
        <v>0</v>
      </c>
      <c r="S14" s="289"/>
    </row>
    <row r="15" spans="1:19" ht="18.75" customHeight="1">
      <c r="A15" s="10">
        <v>4</v>
      </c>
      <c r="H15" s="350"/>
      <c r="I15" s="347"/>
      <c r="J15" s="618"/>
      <c r="K15" s="633"/>
      <c r="L15" s="634" t="s">
        <v>615</v>
      </c>
      <c r="M15" s="634" t="s">
        <v>521</v>
      </c>
      <c r="N15" s="348"/>
      <c r="O15" s="635" t="s">
        <v>1090</v>
      </c>
      <c r="P15" s="636"/>
      <c r="Q15" s="637"/>
      <c r="R15" s="865">
        <f>(IF($E146&lt;&gt;0,$K$2,IF($F146&lt;&gt;0,$K$2,IF($G146&lt;&gt;0,$K$2,IF($H146&lt;&gt;0,$K$2,IF($I146&lt;&gt;0,$K$2,IF($J146&lt;&gt;0,$K$2,"")))))))</f>
        <v>0</v>
      </c>
      <c r="S15" s="289"/>
    </row>
    <row r="16" spans="1:19" ht="27" customHeight="1">
      <c r="A16" s="10">
        <v>5</v>
      </c>
      <c r="H16" s="350"/>
      <c r="I16" s="1076">
        <f>$B$9</f>
        <v>0</v>
      </c>
      <c r="J16" s="1077"/>
      <c r="K16" s="1078"/>
      <c r="L16" s="603">
        <f>$E$9</f>
        <v>0</v>
      </c>
      <c r="M16" s="638">
        <f>$F$9</f>
        <v>0</v>
      </c>
      <c r="N16" s="348"/>
      <c r="O16" s="348"/>
      <c r="P16" s="348"/>
      <c r="Q16" s="348"/>
      <c r="R16" s="865">
        <f>(IF($E146&lt;&gt;0,$K$2,IF($F146&lt;&gt;0,$K$2,IF($G146&lt;&gt;0,$K$2,IF($H146&lt;&gt;0,$K$2,IF($I146&lt;&gt;0,$K$2,IF($J146&lt;&gt;0,$K$2,"")))))))</f>
        <v>0</v>
      </c>
      <c r="S16" s="289"/>
    </row>
    <row r="17" spans="1:19" ht="15">
      <c r="A17" s="10">
        <v>6</v>
      </c>
      <c r="H17" s="350"/>
      <c r="I17" s="639">
        <f>$B$10</f>
        <v>0</v>
      </c>
      <c r="J17" s="347"/>
      <c r="K17" s="620"/>
      <c r="L17" s="640"/>
      <c r="M17" s="640"/>
      <c r="N17" s="348"/>
      <c r="O17" s="348"/>
      <c r="P17" s="348"/>
      <c r="Q17" s="348"/>
      <c r="R17" s="865">
        <f>(IF($E146&lt;&gt;0,$K$2,IF($F146&lt;&gt;0,$K$2,IF($G146&lt;&gt;0,$K$2,IF($H146&lt;&gt;0,$K$2,IF($I146&lt;&gt;0,$K$2,IF($J146&lt;&gt;0,$K$2,"")))))))</f>
        <v>0</v>
      </c>
      <c r="S17" s="289"/>
    </row>
    <row r="18" spans="1:19" ht="6" customHeight="1">
      <c r="A18" s="10">
        <v>7</v>
      </c>
      <c r="H18" s="350"/>
      <c r="I18" s="639"/>
      <c r="J18" s="347"/>
      <c r="K18" s="620"/>
      <c r="L18" s="639"/>
      <c r="M18" s="347"/>
      <c r="N18" s="348"/>
      <c r="O18" s="348"/>
      <c r="P18" s="348"/>
      <c r="Q18" s="348"/>
      <c r="R18" s="865">
        <f>(IF($E146&lt;&gt;0,$K$2,IF($F146&lt;&gt;0,$K$2,IF($G146&lt;&gt;0,$K$2,IF($H146&lt;&gt;0,$K$2,IF($I146&lt;&gt;0,$K$2,IF($J146&lt;&gt;0,$K$2,"")))))))</f>
        <v>0</v>
      </c>
      <c r="S18" s="289"/>
    </row>
    <row r="19" spans="1:19" ht="27" customHeight="1">
      <c r="A19" s="10">
        <v>8</v>
      </c>
      <c r="H19" s="350"/>
      <c r="I19" s="1079">
        <f>$B$12</f>
        <v>0</v>
      </c>
      <c r="J19" s="1080"/>
      <c r="K19" s="1081"/>
      <c r="L19" s="641" t="s">
        <v>1068</v>
      </c>
      <c r="M19" s="881">
        <f>$F$12</f>
        <v>0</v>
      </c>
      <c r="N19" s="642"/>
      <c r="O19" s="348"/>
      <c r="P19" s="348"/>
      <c r="Q19" s="348"/>
      <c r="R19" s="865">
        <f>(IF($E146&lt;&gt;0,$K$2,IF($F146&lt;&gt;0,$K$2,IF($G146&lt;&gt;0,$K$2,IF($H146&lt;&gt;0,$K$2,IF($I146&lt;&gt;0,$K$2,IF($J146&lt;&gt;0,$K$2,"")))))))</f>
        <v>0</v>
      </c>
      <c r="S19" s="289"/>
    </row>
    <row r="20" spans="1:19" ht="15.75">
      <c r="A20" s="10">
        <v>9</v>
      </c>
      <c r="H20" s="350"/>
      <c r="I20" s="643">
        <f>$B$13</f>
        <v>0</v>
      </c>
      <c r="J20" s="347"/>
      <c r="K20" s="620"/>
      <c r="L20" s="644"/>
      <c r="M20" s="645"/>
      <c r="N20" s="348"/>
      <c r="O20" s="348"/>
      <c r="P20" s="348"/>
      <c r="Q20" s="348"/>
      <c r="R20" s="865">
        <f>(IF($E146&lt;&gt;0,$K$2,IF($F146&lt;&gt;0,$K$2,IF($G146&lt;&gt;0,$K$2,IF($H146&lt;&gt;0,$K$2,IF($I146&lt;&gt;0,$K$2,IF($J146&lt;&gt;0,$K$2,"")))))))</f>
        <v>0</v>
      </c>
      <c r="S20" s="289"/>
    </row>
    <row r="21" spans="1:19" ht="21.75" customHeight="1">
      <c r="A21" s="10">
        <v>10</v>
      </c>
      <c r="H21" s="350"/>
      <c r="I21" s="646"/>
      <c r="J21" s="348"/>
      <c r="K21" s="647" t="s">
        <v>1097</v>
      </c>
      <c r="L21" s="648">
        <f>$E$15</f>
        <v>0</v>
      </c>
      <c r="M21" s="850">
        <f>$F$15</f>
        <v>0</v>
      </c>
      <c r="N21" s="348"/>
      <c r="O21" s="649"/>
      <c r="P21" s="348"/>
      <c r="Q21" s="649"/>
      <c r="R21" s="865">
        <f>(IF($E146&lt;&gt;0,$K$2,IF($F146&lt;&gt;0,$K$2,IF($G146&lt;&gt;0,$K$2,IF($H146&lt;&gt;0,$K$2,IF($I146&lt;&gt;0,$K$2,IF($J146&lt;&gt;0,$K$2,"")))))))</f>
        <v>0</v>
      </c>
      <c r="S21" s="289"/>
    </row>
    <row r="22" spans="1:19" ht="16.5" thickBot="1">
      <c r="A22" s="10">
        <v>11</v>
      </c>
      <c r="H22" s="350"/>
      <c r="I22" s="347"/>
      <c r="J22" s="618"/>
      <c r="K22" s="633"/>
      <c r="L22" s="645"/>
      <c r="M22" s="650"/>
      <c r="N22" s="651"/>
      <c r="O22" s="651"/>
      <c r="P22" s="651"/>
      <c r="Q22" s="652" t="s">
        <v>618</v>
      </c>
      <c r="R22" s="865">
        <f>(IF($E146&lt;&gt;0,$K$2,IF($F146&lt;&gt;0,$K$2,IF($G146&lt;&gt;0,$K$2,IF($H146&lt;&gt;0,$K$2,IF($I146&lt;&gt;0,$K$2,IF($J146&lt;&gt;0,$K$2,"")))))))</f>
        <v>0</v>
      </c>
      <c r="S22" s="289"/>
    </row>
    <row r="23" spans="1:19" ht="21.75" customHeight="1">
      <c r="A23" s="10">
        <v>12</v>
      </c>
      <c r="H23" s="350"/>
      <c r="I23" s="653"/>
      <c r="J23" s="654"/>
      <c r="K23" s="655" t="s">
        <v>819</v>
      </c>
      <c r="L23" s="656" t="s">
        <v>620</v>
      </c>
      <c r="M23" s="285" t="s">
        <v>1073</v>
      </c>
      <c r="N23" s="657"/>
      <c r="O23" s="658"/>
      <c r="P23" s="657"/>
      <c r="Q23" s="659"/>
      <c r="R23" s="865">
        <f>(IF($E146&lt;&gt;0,$K$2,IF($F146&lt;&gt;0,$K$2,IF($G146&lt;&gt;0,$K$2,IF($H146&lt;&gt;0,$K$2,IF($I146&lt;&gt;0,$K$2,IF($J146&lt;&gt;0,$K$2,"")))))))</f>
        <v>0</v>
      </c>
      <c r="S23" s="289"/>
    </row>
    <row r="24" spans="1:19" ht="58.5" customHeight="1">
      <c r="A24" s="10">
        <v>13</v>
      </c>
      <c r="H24" s="350"/>
      <c r="I24" s="660" t="s">
        <v>568</v>
      </c>
      <c r="J24" s="661" t="s">
        <v>622</v>
      </c>
      <c r="K24" s="662" t="s">
        <v>820</v>
      </c>
      <c r="L24" s="663">
        <f>$C$3</f>
        <v>0</v>
      </c>
      <c r="M24" s="286" t="s">
        <v>1072</v>
      </c>
      <c r="N24" s="664" t="s">
        <v>1071</v>
      </c>
      <c r="O24" s="665" t="s">
        <v>813</v>
      </c>
      <c r="P24" s="666" t="s">
        <v>1069</v>
      </c>
      <c r="Q24" s="667" t="s">
        <v>1070</v>
      </c>
      <c r="R24" s="865">
        <f>(IF($E146&lt;&gt;0,$K$2,IF($F146&lt;&gt;0,$K$2,IF($G146&lt;&gt;0,$K$2,IF($H146&lt;&gt;0,$K$2,IF($I146&lt;&gt;0,$K$2,IF($J146&lt;&gt;0,$K$2,"")))))))</f>
        <v>0</v>
      </c>
      <c r="S24" s="289"/>
    </row>
    <row r="25" spans="1:19" ht="18">
      <c r="A25" s="10">
        <v>14</v>
      </c>
      <c r="H25" s="350"/>
      <c r="I25" s="668"/>
      <c r="J25" s="669"/>
      <c r="K25" s="670" t="s">
        <v>441</v>
      </c>
      <c r="L25" s="280" t="s">
        <v>309</v>
      </c>
      <c r="M25" s="280" t="s">
        <v>310</v>
      </c>
      <c r="N25" s="342" t="s">
        <v>827</v>
      </c>
      <c r="O25" s="343" t="s">
        <v>828</v>
      </c>
      <c r="P25" s="343" t="s">
        <v>810</v>
      </c>
      <c r="Q25" s="344" t="s">
        <v>1057</v>
      </c>
      <c r="R25" s="865">
        <f>(IF($E146&lt;&gt;0,$K$2,IF($F146&lt;&gt;0,$K$2,IF($G146&lt;&gt;0,$K$2,IF($H146&lt;&gt;0,$K$2,IF($I146&lt;&gt;0,$K$2,IF($J146&lt;&gt;0,$K$2,"")))))))</f>
        <v>0</v>
      </c>
      <c r="S25" s="289"/>
    </row>
    <row r="26" spans="1:19" ht="18.75" customHeight="1">
      <c r="A26" s="10">
        <v>15</v>
      </c>
      <c r="H26" s="350"/>
      <c r="I26" s="671"/>
      <c r="J26" s="933">
        <f>VLOOKUP(K26,OP_LIST2,2,FALSE)</f>
        <v>0</v>
      </c>
      <c r="K26" s="861" t="s">
        <v>252</v>
      </c>
      <c r="L26" s="275"/>
      <c r="M26" s="345"/>
      <c r="N26" s="672"/>
      <c r="O26" s="351"/>
      <c r="P26" s="351"/>
      <c r="Q26" s="352"/>
      <c r="R26" s="865">
        <f>(IF($E146&lt;&gt;0,$K$2,IF($F146&lt;&gt;0,$K$2,IF($G146&lt;&gt;0,$K$2,IF($H146&lt;&gt;0,$K$2,IF($I146&lt;&gt;0,$K$2,IF($J146&lt;&gt;0,$K$2,"")))))))</f>
        <v>0</v>
      </c>
      <c r="S26" s="289"/>
    </row>
    <row r="27" spans="1:19" ht="18.75" customHeight="1">
      <c r="A27" s="10">
        <v>16</v>
      </c>
      <c r="H27" s="350"/>
      <c r="I27" s="673"/>
      <c r="J27" s="934">
        <f>VLOOKUP(K28,EBK_DEIN2,2,FALSE)</f>
        <v>0</v>
      </c>
      <c r="K27" s="862" t="s">
        <v>1043</v>
      </c>
      <c r="L27" s="345"/>
      <c r="M27" s="345"/>
      <c r="N27" s="674"/>
      <c r="O27" s="353"/>
      <c r="P27" s="353"/>
      <c r="Q27" s="354"/>
      <c r="R27" s="865">
        <f>(IF($E146&lt;&gt;0,$K$2,IF($F146&lt;&gt;0,$K$2,IF($G146&lt;&gt;0,$K$2,IF($H146&lt;&gt;0,$K$2,IF($I146&lt;&gt;0,$K$2,IF($J146&lt;&gt;0,$K$2,"")))))))</f>
        <v>0</v>
      </c>
      <c r="S27" s="289"/>
    </row>
    <row r="28" spans="1:19" ht="18.75" customHeight="1">
      <c r="A28" s="10">
        <v>17</v>
      </c>
      <c r="H28" s="350"/>
      <c r="I28" s="675"/>
      <c r="J28" s="935">
        <f>+J27</f>
        <v>0</v>
      </c>
      <c r="K28" s="860" t="s">
        <v>47</v>
      </c>
      <c r="L28" s="345"/>
      <c r="M28" s="345"/>
      <c r="N28" s="674"/>
      <c r="O28" s="353"/>
      <c r="P28" s="353"/>
      <c r="Q28" s="354"/>
      <c r="R28" s="865">
        <f>(IF($E146&lt;&gt;0,$K$2,IF($F146&lt;&gt;0,$K$2,IF($G146&lt;&gt;0,$K$2,IF($H146&lt;&gt;0,$K$2,IF($I146&lt;&gt;0,$K$2,IF($J146&lt;&gt;0,$K$2,"")))))))</f>
        <v>0</v>
      </c>
      <c r="S28" s="289"/>
    </row>
    <row r="29" spans="1:19" ht="15">
      <c r="A29" s="10">
        <v>18</v>
      </c>
      <c r="H29" s="350"/>
      <c r="I29" s="676"/>
      <c r="J29" s="677"/>
      <c r="K29" s="678" t="s">
        <v>821</v>
      </c>
      <c r="L29" s="345"/>
      <c r="M29" s="345"/>
      <c r="N29" s="679"/>
      <c r="O29" s="355"/>
      <c r="P29" s="355"/>
      <c r="Q29" s="356"/>
      <c r="R29" s="865">
        <f>(IF($E146&lt;&gt;0,$K$2,IF($F146&lt;&gt;0,$K$2,IF($G146&lt;&gt;0,$K$2,IF($H146&lt;&gt;0,$K$2,IF($I146&lt;&gt;0,$K$2,IF($J146&lt;&gt;0,$K$2,"")))))))</f>
        <v>0</v>
      </c>
      <c r="S29" s="289"/>
    </row>
    <row r="30" spans="1:19" ht="18.75" customHeight="1">
      <c r="A30" s="10">
        <v>19</v>
      </c>
      <c r="H30" s="350"/>
      <c r="I30" s="680">
        <v>100</v>
      </c>
      <c r="J30" s="1091" t="s">
        <v>442</v>
      </c>
      <c r="K30" s="1087"/>
      <c r="L30" s="281">
        <f aca="true" t="shared" si="0" ref="L30:Q30">SUM(L31:L32)</f>
        <v>0</v>
      </c>
      <c r="M30" s="282">
        <f t="shared" si="0"/>
        <v>0</v>
      </c>
      <c r="N30" s="306">
        <f t="shared" si="0"/>
        <v>0</v>
      </c>
      <c r="O30" s="307">
        <f t="shared" si="0"/>
        <v>0</v>
      </c>
      <c r="P30" s="307">
        <f t="shared" si="0"/>
        <v>0</v>
      </c>
      <c r="Q30" s="308">
        <f t="shared" si="0"/>
        <v>0</v>
      </c>
      <c r="R30" s="863">
        <f>(IF($E30&lt;&gt;0,$K$2,IF($F30&lt;&gt;0,$K$2,IF($G30&lt;&gt;0,$K$2,IF($H30&lt;&gt;0,$K$2,IF($I30&lt;&gt;0,$K$2,IF($J30&lt;&gt;0,$K$2,"")))))))</f>
        <v>0</v>
      </c>
      <c r="S30" s="290"/>
    </row>
    <row r="31" spans="1:19" ht="18.75" customHeight="1">
      <c r="A31" s="10">
        <v>20</v>
      </c>
      <c r="H31" s="350"/>
      <c r="I31" s="681"/>
      <c r="J31" s="682">
        <v>101</v>
      </c>
      <c r="K31" s="683" t="s">
        <v>443</v>
      </c>
      <c r="L31" s="312"/>
      <c r="M31" s="316">
        <f>N31+O31+P31+Q31</f>
        <v>0</v>
      </c>
      <c r="N31" s="291"/>
      <c r="O31" s="292"/>
      <c r="P31" s="292"/>
      <c r="Q31" s="293"/>
      <c r="R31" s="863">
        <f aca="true" t="shared" si="1" ref="R31:R98">(IF($E31&lt;&gt;0,$K$2,IF($F31&lt;&gt;0,$K$2,IF($G31&lt;&gt;0,$K$2,IF($H31&lt;&gt;0,$K$2,IF($I31&lt;&gt;0,$K$2,IF($J31&lt;&gt;0,$K$2,"")))))))</f>
        <v>0</v>
      </c>
      <c r="S31" s="290"/>
    </row>
    <row r="32" spans="1:19" ht="18.75" customHeight="1">
      <c r="A32" s="10">
        <v>21</v>
      </c>
      <c r="H32" s="350"/>
      <c r="I32" s="681"/>
      <c r="J32" s="684">
        <v>102</v>
      </c>
      <c r="K32" s="685" t="s">
        <v>444</v>
      </c>
      <c r="L32" s="315"/>
      <c r="M32" s="317">
        <f>N32+O32+P32+Q32</f>
        <v>0</v>
      </c>
      <c r="N32" s="303"/>
      <c r="O32" s="304"/>
      <c r="P32" s="304"/>
      <c r="Q32" s="305"/>
      <c r="R32" s="863">
        <f t="shared" si="1"/>
        <v>0</v>
      </c>
      <c r="S32" s="290"/>
    </row>
    <row r="33" spans="1:19" ht="18.75" customHeight="1">
      <c r="A33" s="10">
        <v>22</v>
      </c>
      <c r="H33" s="350"/>
      <c r="I33" s="680">
        <v>200</v>
      </c>
      <c r="J33" s="1083" t="s">
        <v>445</v>
      </c>
      <c r="K33" s="1083"/>
      <c r="L33" s="281">
        <f aca="true" t="shared" si="2" ref="L33:Q33">SUM(L34:L38)</f>
        <v>0</v>
      </c>
      <c r="M33" s="282">
        <f t="shared" si="2"/>
        <v>0</v>
      </c>
      <c r="N33" s="306">
        <f t="shared" si="2"/>
        <v>0</v>
      </c>
      <c r="O33" s="307">
        <f t="shared" si="2"/>
        <v>0</v>
      </c>
      <c r="P33" s="307">
        <f t="shared" si="2"/>
        <v>0</v>
      </c>
      <c r="Q33" s="308">
        <f t="shared" si="2"/>
        <v>0</v>
      </c>
      <c r="R33" s="863">
        <f t="shared" si="1"/>
        <v>0</v>
      </c>
      <c r="S33" s="290"/>
    </row>
    <row r="34" spans="1:19" ht="18.75" customHeight="1">
      <c r="A34" s="10">
        <v>23</v>
      </c>
      <c r="H34" s="350"/>
      <c r="I34" s="686"/>
      <c r="J34" s="682">
        <v>201</v>
      </c>
      <c r="K34" s="683" t="s">
        <v>446</v>
      </c>
      <c r="L34" s="312"/>
      <c r="M34" s="316">
        <f>N34+O34+P34+Q34</f>
        <v>0</v>
      </c>
      <c r="N34" s="291"/>
      <c r="O34" s="292"/>
      <c r="P34" s="292"/>
      <c r="Q34" s="293"/>
      <c r="R34" s="863">
        <f t="shared" si="1"/>
        <v>0</v>
      </c>
      <c r="S34" s="290"/>
    </row>
    <row r="35" spans="1:19" ht="18.75" customHeight="1">
      <c r="A35" s="10">
        <v>24</v>
      </c>
      <c r="H35" s="350"/>
      <c r="I35" s="687"/>
      <c r="J35" s="688">
        <v>202</v>
      </c>
      <c r="K35" s="689" t="s">
        <v>447</v>
      </c>
      <c r="L35" s="313"/>
      <c r="M35" s="318">
        <f>N35+O35+P35+Q35</f>
        <v>0</v>
      </c>
      <c r="N35" s="294"/>
      <c r="O35" s="295"/>
      <c r="P35" s="295"/>
      <c r="Q35" s="296"/>
      <c r="R35" s="863">
        <f t="shared" si="1"/>
        <v>0</v>
      </c>
      <c r="S35" s="290"/>
    </row>
    <row r="36" spans="1:19" ht="18.75" customHeight="1">
      <c r="A36" s="10">
        <v>25</v>
      </c>
      <c r="H36" s="350"/>
      <c r="I36" s="690"/>
      <c r="J36" s="688">
        <v>205</v>
      </c>
      <c r="K36" s="689" t="s">
        <v>698</v>
      </c>
      <c r="L36" s="313"/>
      <c r="M36" s="318">
        <f>N36+O36+P36+Q36</f>
        <v>0</v>
      </c>
      <c r="N36" s="294"/>
      <c r="O36" s="295"/>
      <c r="P36" s="295"/>
      <c r="Q36" s="296"/>
      <c r="R36" s="863">
        <f t="shared" si="1"/>
        <v>0</v>
      </c>
      <c r="S36" s="290"/>
    </row>
    <row r="37" spans="1:19" ht="18.75" customHeight="1">
      <c r="A37" s="10">
        <v>26</v>
      </c>
      <c r="H37" s="350"/>
      <c r="I37" s="690"/>
      <c r="J37" s="688">
        <v>208</v>
      </c>
      <c r="K37" s="691" t="s">
        <v>699</v>
      </c>
      <c r="L37" s="313"/>
      <c r="M37" s="318">
        <f>N37+O37+P37+Q37</f>
        <v>0</v>
      </c>
      <c r="N37" s="294"/>
      <c r="O37" s="295"/>
      <c r="P37" s="295"/>
      <c r="Q37" s="296"/>
      <c r="R37" s="863">
        <f t="shared" si="1"/>
        <v>0</v>
      </c>
      <c r="S37" s="290"/>
    </row>
    <row r="38" spans="1:19" ht="18.75" customHeight="1">
      <c r="A38" s="10">
        <v>27</v>
      </c>
      <c r="H38" s="350"/>
      <c r="I38" s="686"/>
      <c r="J38" s="684">
        <v>209</v>
      </c>
      <c r="K38" s="692" t="s">
        <v>700</v>
      </c>
      <c r="L38" s="315"/>
      <c r="M38" s="317">
        <f>N38+O38+P38+Q38</f>
        <v>0</v>
      </c>
      <c r="N38" s="303"/>
      <c r="O38" s="304"/>
      <c r="P38" s="304"/>
      <c r="Q38" s="305"/>
      <c r="R38" s="863">
        <f t="shared" si="1"/>
        <v>0</v>
      </c>
      <c r="S38" s="290"/>
    </row>
    <row r="39" spans="1:19" ht="18.75" customHeight="1">
      <c r="A39" s="10">
        <v>28</v>
      </c>
      <c r="H39" s="350"/>
      <c r="I39" s="680">
        <v>500</v>
      </c>
      <c r="J39" s="1085" t="s">
        <v>701</v>
      </c>
      <c r="K39" s="1085"/>
      <c r="L39" s="281">
        <f aca="true" t="shared" si="3" ref="L39:Q39">SUM(L40:L46)</f>
        <v>0</v>
      </c>
      <c r="M39" s="282">
        <f t="shared" si="3"/>
        <v>0</v>
      </c>
      <c r="N39" s="306">
        <f t="shared" si="3"/>
        <v>0</v>
      </c>
      <c r="O39" s="307">
        <f t="shared" si="3"/>
        <v>0</v>
      </c>
      <c r="P39" s="307">
        <f t="shared" si="3"/>
        <v>0</v>
      </c>
      <c r="Q39" s="308">
        <f t="shared" si="3"/>
        <v>0</v>
      </c>
      <c r="R39" s="863">
        <f t="shared" si="1"/>
        <v>0</v>
      </c>
      <c r="S39" s="290"/>
    </row>
    <row r="40" spans="1:19" ht="18.75" customHeight="1">
      <c r="A40" s="10">
        <v>29</v>
      </c>
      <c r="H40" s="350"/>
      <c r="I40" s="686"/>
      <c r="J40" s="693">
        <v>551</v>
      </c>
      <c r="K40" s="694" t="s">
        <v>702</v>
      </c>
      <c r="L40" s="312"/>
      <c r="M40" s="316">
        <f aca="true" t="shared" si="4" ref="M40:M47">N40+O40+P40+Q40</f>
        <v>0</v>
      </c>
      <c r="N40" s="840">
        <v>0</v>
      </c>
      <c r="O40" s="841">
        <v>0</v>
      </c>
      <c r="P40" s="841">
        <v>0</v>
      </c>
      <c r="Q40" s="293"/>
      <c r="R40" s="863">
        <f t="shared" si="1"/>
        <v>0</v>
      </c>
      <c r="S40" s="290"/>
    </row>
    <row r="41" spans="1:19" ht="18.75" customHeight="1">
      <c r="A41" s="10">
        <v>30</v>
      </c>
      <c r="H41" s="350"/>
      <c r="I41" s="686"/>
      <c r="J41" s="695">
        <f>J40+1</f>
        <v>552</v>
      </c>
      <c r="K41" s="696" t="s">
        <v>703</v>
      </c>
      <c r="L41" s="313"/>
      <c r="M41" s="318">
        <f t="shared" si="4"/>
        <v>0</v>
      </c>
      <c r="N41" s="842">
        <v>0</v>
      </c>
      <c r="O41" s="843">
        <v>0</v>
      </c>
      <c r="P41" s="843">
        <v>0</v>
      </c>
      <c r="Q41" s="296"/>
      <c r="R41" s="863">
        <f t="shared" si="1"/>
        <v>0</v>
      </c>
      <c r="S41" s="290"/>
    </row>
    <row r="42" spans="1:19" ht="18.75" customHeight="1">
      <c r="A42" s="10">
        <v>31</v>
      </c>
      <c r="H42" s="350"/>
      <c r="I42" s="697"/>
      <c r="J42" s="695">
        <v>558</v>
      </c>
      <c r="K42" s="698" t="s">
        <v>1110</v>
      </c>
      <c r="L42" s="313"/>
      <c r="M42" s="318">
        <f>N42+O42+P42+Q42</f>
        <v>0</v>
      </c>
      <c r="N42" s="842">
        <v>0</v>
      </c>
      <c r="O42" s="843">
        <v>0</v>
      </c>
      <c r="P42" s="843">
        <v>0</v>
      </c>
      <c r="Q42" s="333">
        <v>0</v>
      </c>
      <c r="R42" s="863">
        <f t="shared" si="1"/>
        <v>0</v>
      </c>
      <c r="S42" s="290"/>
    </row>
    <row r="43" spans="1:19" ht="18.75" customHeight="1">
      <c r="A43" s="10">
        <v>32</v>
      </c>
      <c r="H43" s="350"/>
      <c r="I43" s="697"/>
      <c r="J43" s="695">
        <v>560</v>
      </c>
      <c r="K43" s="698" t="s">
        <v>704</v>
      </c>
      <c r="L43" s="313"/>
      <c r="M43" s="318">
        <f t="shared" si="4"/>
        <v>0</v>
      </c>
      <c r="N43" s="842">
        <v>0</v>
      </c>
      <c r="O43" s="843">
        <v>0</v>
      </c>
      <c r="P43" s="843">
        <v>0</v>
      </c>
      <c r="Q43" s="296"/>
      <c r="R43" s="863">
        <f t="shared" si="1"/>
        <v>0</v>
      </c>
      <c r="S43" s="290"/>
    </row>
    <row r="44" spans="1:19" ht="18.75" customHeight="1">
      <c r="A44" s="10">
        <v>33</v>
      </c>
      <c r="H44" s="350"/>
      <c r="I44" s="697"/>
      <c r="J44" s="695">
        <v>580</v>
      </c>
      <c r="K44" s="696" t="s">
        <v>705</v>
      </c>
      <c r="L44" s="313"/>
      <c r="M44" s="318">
        <f t="shared" si="4"/>
        <v>0</v>
      </c>
      <c r="N44" s="842">
        <v>0</v>
      </c>
      <c r="O44" s="843">
        <v>0</v>
      </c>
      <c r="P44" s="843">
        <v>0</v>
      </c>
      <c r="Q44" s="296"/>
      <c r="R44" s="863">
        <f t="shared" si="1"/>
        <v>0</v>
      </c>
      <c r="S44" s="290"/>
    </row>
    <row r="45" spans="1:19" ht="31.5">
      <c r="A45" s="10">
        <v>34</v>
      </c>
      <c r="H45" s="350"/>
      <c r="I45" s="686"/>
      <c r="J45" s="688">
        <v>588</v>
      </c>
      <c r="K45" s="691" t="s">
        <v>1111</v>
      </c>
      <c r="L45" s="313"/>
      <c r="M45" s="318">
        <f>N45+O45+P45+Q45</f>
        <v>0</v>
      </c>
      <c r="N45" s="842">
        <v>0</v>
      </c>
      <c r="O45" s="843">
        <v>0</v>
      </c>
      <c r="P45" s="843">
        <v>0</v>
      </c>
      <c r="Q45" s="333">
        <v>0</v>
      </c>
      <c r="R45" s="863">
        <f t="shared" si="1"/>
        <v>0</v>
      </c>
      <c r="S45" s="290"/>
    </row>
    <row r="46" spans="1:19" ht="31.5">
      <c r="A46" s="10">
        <v>35</v>
      </c>
      <c r="H46" s="350"/>
      <c r="I46" s="686"/>
      <c r="J46" s="699">
        <v>590</v>
      </c>
      <c r="K46" s="700" t="s">
        <v>706</v>
      </c>
      <c r="L46" s="315"/>
      <c r="M46" s="317">
        <f t="shared" si="4"/>
        <v>0</v>
      </c>
      <c r="N46" s="303"/>
      <c r="O46" s="304"/>
      <c r="P46" s="304"/>
      <c r="Q46" s="305"/>
      <c r="R46" s="863">
        <f t="shared" si="1"/>
        <v>0</v>
      </c>
      <c r="S46" s="290"/>
    </row>
    <row r="47" spans="1:19" ht="18.75" customHeight="1">
      <c r="A47" s="10">
        <v>36</v>
      </c>
      <c r="H47" s="350"/>
      <c r="I47" s="680">
        <v>800</v>
      </c>
      <c r="J47" s="1088" t="s">
        <v>822</v>
      </c>
      <c r="K47" s="1089"/>
      <c r="L47" s="851"/>
      <c r="M47" s="284">
        <f t="shared" si="4"/>
        <v>0</v>
      </c>
      <c r="N47" s="794"/>
      <c r="O47" s="795"/>
      <c r="P47" s="795"/>
      <c r="Q47" s="796"/>
      <c r="R47" s="863">
        <f t="shared" si="1"/>
        <v>0</v>
      </c>
      <c r="S47" s="290"/>
    </row>
    <row r="48" spans="1:19" ht="18.75" customHeight="1">
      <c r="A48" s="10">
        <v>37</v>
      </c>
      <c r="H48" s="350"/>
      <c r="I48" s="680">
        <v>1000</v>
      </c>
      <c r="J48" s="1083" t="s">
        <v>708</v>
      </c>
      <c r="K48" s="1083"/>
      <c r="L48" s="283">
        <f aca="true" t="shared" si="5" ref="L48:Q48">SUM(L49:L65)</f>
        <v>0</v>
      </c>
      <c r="M48" s="284">
        <f t="shared" si="5"/>
        <v>0</v>
      </c>
      <c r="N48" s="306">
        <f t="shared" si="5"/>
        <v>0</v>
      </c>
      <c r="O48" s="307">
        <f t="shared" si="5"/>
        <v>0</v>
      </c>
      <c r="P48" s="307">
        <f t="shared" si="5"/>
        <v>0</v>
      </c>
      <c r="Q48" s="308">
        <f t="shared" si="5"/>
        <v>0</v>
      </c>
      <c r="R48" s="863">
        <f t="shared" si="1"/>
        <v>0</v>
      </c>
      <c r="S48" s="290"/>
    </row>
    <row r="49" spans="1:19" ht="18.75" customHeight="1">
      <c r="A49" s="10">
        <v>38</v>
      </c>
      <c r="H49" s="350"/>
      <c r="I49" s="687"/>
      <c r="J49" s="682">
        <v>1011</v>
      </c>
      <c r="K49" s="701" t="s">
        <v>709</v>
      </c>
      <c r="L49" s="312"/>
      <c r="M49" s="316">
        <f aca="true" t="shared" si="6" ref="M49:M65">N49+O49+P49+Q49</f>
        <v>0</v>
      </c>
      <c r="N49" s="291"/>
      <c r="O49" s="292"/>
      <c r="P49" s="292"/>
      <c r="Q49" s="293"/>
      <c r="R49" s="863">
        <f t="shared" si="1"/>
        <v>0</v>
      </c>
      <c r="S49" s="290"/>
    </row>
    <row r="50" spans="1:19" ht="18.75" customHeight="1">
      <c r="A50" s="10">
        <v>39</v>
      </c>
      <c r="E50" s="21"/>
      <c r="H50" s="350"/>
      <c r="I50" s="687"/>
      <c r="J50" s="688">
        <v>1012</v>
      </c>
      <c r="K50" s="689" t="s">
        <v>710</v>
      </c>
      <c r="L50" s="313"/>
      <c r="M50" s="318">
        <f t="shared" si="6"/>
        <v>0</v>
      </c>
      <c r="N50" s="294"/>
      <c r="O50" s="295"/>
      <c r="P50" s="295"/>
      <c r="Q50" s="296"/>
      <c r="R50" s="863">
        <f t="shared" si="1"/>
        <v>0</v>
      </c>
      <c r="S50" s="290"/>
    </row>
    <row r="51" spans="1:19" ht="18.75" customHeight="1">
      <c r="A51" s="10">
        <v>40</v>
      </c>
      <c r="E51" s="21"/>
      <c r="H51" s="350"/>
      <c r="I51" s="687"/>
      <c r="J51" s="688">
        <v>1013</v>
      </c>
      <c r="K51" s="689" t="s">
        <v>711</v>
      </c>
      <c r="L51" s="313"/>
      <c r="M51" s="318">
        <f t="shared" si="6"/>
        <v>0</v>
      </c>
      <c r="N51" s="294"/>
      <c r="O51" s="295"/>
      <c r="P51" s="295"/>
      <c r="Q51" s="296"/>
      <c r="R51" s="863">
        <f t="shared" si="1"/>
        <v>0</v>
      </c>
      <c r="S51" s="290"/>
    </row>
    <row r="52" spans="1:19" ht="18.75" customHeight="1">
      <c r="A52" s="10">
        <v>41</v>
      </c>
      <c r="E52" s="21"/>
      <c r="H52" s="350"/>
      <c r="I52" s="687"/>
      <c r="J52" s="688">
        <v>1014</v>
      </c>
      <c r="K52" s="689" t="s">
        <v>712</v>
      </c>
      <c r="L52" s="313"/>
      <c r="M52" s="318">
        <f t="shared" si="6"/>
        <v>0</v>
      </c>
      <c r="N52" s="294"/>
      <c r="O52" s="295"/>
      <c r="P52" s="295"/>
      <c r="Q52" s="296"/>
      <c r="R52" s="863">
        <f t="shared" si="1"/>
        <v>0</v>
      </c>
      <c r="S52" s="290"/>
    </row>
    <row r="53" spans="1:19" ht="18.75" customHeight="1">
      <c r="A53" s="10">
        <v>42</v>
      </c>
      <c r="E53" s="21"/>
      <c r="H53" s="350"/>
      <c r="I53" s="687"/>
      <c r="J53" s="688">
        <v>1015</v>
      </c>
      <c r="K53" s="689" t="s">
        <v>713</v>
      </c>
      <c r="L53" s="313"/>
      <c r="M53" s="318">
        <f t="shared" si="6"/>
        <v>0</v>
      </c>
      <c r="N53" s="294"/>
      <c r="O53" s="295"/>
      <c r="P53" s="295"/>
      <c r="Q53" s="296"/>
      <c r="R53" s="863">
        <f t="shared" si="1"/>
        <v>0</v>
      </c>
      <c r="S53" s="290"/>
    </row>
    <row r="54" spans="1:19" ht="18.75" customHeight="1">
      <c r="A54" s="10">
        <v>43</v>
      </c>
      <c r="E54" s="21"/>
      <c r="H54" s="350"/>
      <c r="I54" s="687"/>
      <c r="J54" s="702">
        <v>1016</v>
      </c>
      <c r="K54" s="703" t="s">
        <v>714</v>
      </c>
      <c r="L54" s="314"/>
      <c r="M54" s="319">
        <f t="shared" si="6"/>
        <v>0</v>
      </c>
      <c r="N54" s="309"/>
      <c r="O54" s="310"/>
      <c r="P54" s="310"/>
      <c r="Q54" s="311"/>
      <c r="R54" s="863">
        <f t="shared" si="1"/>
        <v>0</v>
      </c>
      <c r="S54" s="290"/>
    </row>
    <row r="55" spans="1:19" ht="18.75" customHeight="1">
      <c r="A55" s="10">
        <v>44</v>
      </c>
      <c r="E55" s="21"/>
      <c r="H55" s="350"/>
      <c r="I55" s="681"/>
      <c r="J55" s="704">
        <v>1020</v>
      </c>
      <c r="K55" s="705" t="s">
        <v>715</v>
      </c>
      <c r="L55" s="852"/>
      <c r="M55" s="320">
        <f t="shared" si="6"/>
        <v>0</v>
      </c>
      <c r="N55" s="300"/>
      <c r="O55" s="301"/>
      <c r="P55" s="301"/>
      <c r="Q55" s="302"/>
      <c r="R55" s="863">
        <f t="shared" si="1"/>
        <v>0</v>
      </c>
      <c r="S55" s="290"/>
    </row>
    <row r="56" spans="1:19" ht="18.75" customHeight="1">
      <c r="A56" s="10">
        <v>45</v>
      </c>
      <c r="E56" s="21"/>
      <c r="H56" s="350"/>
      <c r="I56" s="687"/>
      <c r="J56" s="706">
        <v>1030</v>
      </c>
      <c r="K56" s="707" t="s">
        <v>716</v>
      </c>
      <c r="L56" s="853"/>
      <c r="M56" s="321">
        <f t="shared" si="6"/>
        <v>0</v>
      </c>
      <c r="N56" s="297"/>
      <c r="O56" s="298"/>
      <c r="P56" s="298"/>
      <c r="Q56" s="299"/>
      <c r="R56" s="863">
        <f t="shared" si="1"/>
        <v>0</v>
      </c>
      <c r="S56" s="290"/>
    </row>
    <row r="57" spans="1:19" ht="18.75" customHeight="1">
      <c r="A57" s="10">
        <v>46</v>
      </c>
      <c r="E57" s="21"/>
      <c r="H57" s="350"/>
      <c r="I57" s="687"/>
      <c r="J57" s="704">
        <v>1051</v>
      </c>
      <c r="K57" s="708" t="s">
        <v>717</v>
      </c>
      <c r="L57" s="852"/>
      <c r="M57" s="320">
        <f t="shared" si="6"/>
        <v>0</v>
      </c>
      <c r="N57" s="300"/>
      <c r="O57" s="301"/>
      <c r="P57" s="301"/>
      <c r="Q57" s="302"/>
      <c r="R57" s="863">
        <f t="shared" si="1"/>
        <v>0</v>
      </c>
      <c r="S57" s="290"/>
    </row>
    <row r="58" spans="1:19" ht="18.75" customHeight="1">
      <c r="A58" s="10">
        <v>47</v>
      </c>
      <c r="C58" s="14"/>
      <c r="E58" s="21"/>
      <c r="H58" s="350"/>
      <c r="I58" s="687"/>
      <c r="J58" s="688">
        <v>1052</v>
      </c>
      <c r="K58" s="689" t="s">
        <v>718</v>
      </c>
      <c r="L58" s="313"/>
      <c r="M58" s="318">
        <f t="shared" si="6"/>
        <v>0</v>
      </c>
      <c r="N58" s="294"/>
      <c r="O58" s="295"/>
      <c r="P58" s="295"/>
      <c r="Q58" s="296"/>
      <c r="R58" s="863">
        <f t="shared" si="1"/>
        <v>0</v>
      </c>
      <c r="S58" s="290"/>
    </row>
    <row r="59" spans="1:19" ht="18.75" customHeight="1">
      <c r="A59" s="10">
        <v>48</v>
      </c>
      <c r="E59" s="21"/>
      <c r="H59" s="350"/>
      <c r="I59" s="687"/>
      <c r="J59" s="706">
        <v>1053</v>
      </c>
      <c r="K59" s="707" t="s">
        <v>1074</v>
      </c>
      <c r="L59" s="853"/>
      <c r="M59" s="321">
        <f t="shared" si="6"/>
        <v>0</v>
      </c>
      <c r="N59" s="297"/>
      <c r="O59" s="298"/>
      <c r="P59" s="298"/>
      <c r="Q59" s="299"/>
      <c r="R59" s="863">
        <f t="shared" si="1"/>
        <v>0</v>
      </c>
      <c r="S59" s="290"/>
    </row>
    <row r="60" spans="1:19" ht="18.75" customHeight="1">
      <c r="A60" s="10">
        <v>49</v>
      </c>
      <c r="E60" s="21"/>
      <c r="H60" s="350"/>
      <c r="I60" s="687"/>
      <c r="J60" s="704">
        <v>1062</v>
      </c>
      <c r="K60" s="705" t="s">
        <v>719</v>
      </c>
      <c r="L60" s="852"/>
      <c r="M60" s="320">
        <f t="shared" si="6"/>
        <v>0</v>
      </c>
      <c r="N60" s="300"/>
      <c r="O60" s="301"/>
      <c r="P60" s="301"/>
      <c r="Q60" s="302"/>
      <c r="R60" s="863">
        <f t="shared" si="1"/>
        <v>0</v>
      </c>
      <c r="S60" s="290"/>
    </row>
    <row r="61" spans="1:19" ht="18.75" customHeight="1">
      <c r="A61" s="10">
        <v>50</v>
      </c>
      <c r="E61" s="21"/>
      <c r="H61" s="350"/>
      <c r="I61" s="687"/>
      <c r="J61" s="706">
        <v>1063</v>
      </c>
      <c r="K61" s="709" t="s">
        <v>1053</v>
      </c>
      <c r="L61" s="853"/>
      <c r="M61" s="321">
        <f t="shared" si="6"/>
        <v>0</v>
      </c>
      <c r="N61" s="297"/>
      <c r="O61" s="298"/>
      <c r="P61" s="298"/>
      <c r="Q61" s="299"/>
      <c r="R61" s="863">
        <f t="shared" si="1"/>
        <v>0</v>
      </c>
      <c r="S61" s="290"/>
    </row>
    <row r="62" spans="1:19" ht="18.75" customHeight="1">
      <c r="A62" s="10">
        <v>51</v>
      </c>
      <c r="E62" s="21"/>
      <c r="H62" s="350"/>
      <c r="I62" s="687"/>
      <c r="J62" s="710">
        <v>1069</v>
      </c>
      <c r="K62" s="711" t="s">
        <v>720</v>
      </c>
      <c r="L62" s="854"/>
      <c r="M62" s="322">
        <f t="shared" si="6"/>
        <v>0</v>
      </c>
      <c r="N62" s="327"/>
      <c r="O62" s="328"/>
      <c r="P62" s="328"/>
      <c r="Q62" s="325"/>
      <c r="R62" s="863">
        <f t="shared" si="1"/>
        <v>0</v>
      </c>
      <c r="S62" s="290"/>
    </row>
    <row r="63" spans="1:19" ht="18.75" customHeight="1">
      <c r="A63" s="10">
        <v>52</v>
      </c>
      <c r="E63" s="21"/>
      <c r="H63" s="350"/>
      <c r="I63" s="681"/>
      <c r="J63" s="704">
        <v>1091</v>
      </c>
      <c r="K63" s="708" t="s">
        <v>1075</v>
      </c>
      <c r="L63" s="852"/>
      <c r="M63" s="320">
        <f t="shared" si="6"/>
        <v>0</v>
      </c>
      <c r="N63" s="300"/>
      <c r="O63" s="301"/>
      <c r="P63" s="301"/>
      <c r="Q63" s="302"/>
      <c r="R63" s="863">
        <f t="shared" si="1"/>
        <v>0</v>
      </c>
      <c r="S63" s="290"/>
    </row>
    <row r="64" spans="1:19" ht="18.75" customHeight="1">
      <c r="A64" s="10">
        <v>53</v>
      </c>
      <c r="E64" s="21"/>
      <c r="H64" s="350"/>
      <c r="I64" s="687"/>
      <c r="J64" s="688">
        <v>1092</v>
      </c>
      <c r="K64" s="689" t="s">
        <v>884</v>
      </c>
      <c r="L64" s="313"/>
      <c r="M64" s="318">
        <f t="shared" si="6"/>
        <v>0</v>
      </c>
      <c r="N64" s="294"/>
      <c r="O64" s="295"/>
      <c r="P64" s="295"/>
      <c r="Q64" s="296"/>
      <c r="R64" s="863">
        <f t="shared" si="1"/>
        <v>0</v>
      </c>
      <c r="S64" s="290"/>
    </row>
    <row r="65" spans="1:19" ht="18.75" customHeight="1">
      <c r="A65" s="10">
        <v>54</v>
      </c>
      <c r="E65" s="21"/>
      <c r="H65" s="350"/>
      <c r="I65" s="687"/>
      <c r="J65" s="684">
        <v>1098</v>
      </c>
      <c r="K65" s="712" t="s">
        <v>721</v>
      </c>
      <c r="L65" s="315"/>
      <c r="M65" s="317">
        <f t="shared" si="6"/>
        <v>0</v>
      </c>
      <c r="N65" s="303"/>
      <c r="O65" s="304"/>
      <c r="P65" s="304"/>
      <c r="Q65" s="305"/>
      <c r="R65" s="863">
        <f t="shared" si="1"/>
        <v>0</v>
      </c>
      <c r="S65" s="290"/>
    </row>
    <row r="66" spans="1:19" ht="18.75" customHeight="1">
      <c r="A66" s="10">
        <v>55</v>
      </c>
      <c r="E66" s="21"/>
      <c r="H66" s="350"/>
      <c r="I66" s="680">
        <v>1900</v>
      </c>
      <c r="J66" s="1082" t="s">
        <v>510</v>
      </c>
      <c r="K66" s="1082"/>
      <c r="L66" s="283">
        <f aca="true" t="shared" si="7" ref="L66:Q66">SUM(L67:L69)</f>
        <v>0</v>
      </c>
      <c r="M66" s="284">
        <f t="shared" si="7"/>
        <v>0</v>
      </c>
      <c r="N66" s="306">
        <f t="shared" si="7"/>
        <v>0</v>
      </c>
      <c r="O66" s="307">
        <f t="shared" si="7"/>
        <v>0</v>
      </c>
      <c r="P66" s="307">
        <f t="shared" si="7"/>
        <v>0</v>
      </c>
      <c r="Q66" s="308">
        <f t="shared" si="7"/>
        <v>0</v>
      </c>
      <c r="R66" s="863">
        <f t="shared" si="1"/>
        <v>0</v>
      </c>
      <c r="S66" s="290"/>
    </row>
    <row r="67" spans="1:19" ht="18.75" customHeight="1">
      <c r="A67" s="10">
        <v>56</v>
      </c>
      <c r="E67" s="21"/>
      <c r="H67" s="350"/>
      <c r="I67" s="687"/>
      <c r="J67" s="682">
        <v>1901</v>
      </c>
      <c r="K67" s="713" t="s">
        <v>511</v>
      </c>
      <c r="L67" s="312"/>
      <c r="M67" s="316">
        <f>N67+O67+P67+Q67</f>
        <v>0</v>
      </c>
      <c r="N67" s="291"/>
      <c r="O67" s="292"/>
      <c r="P67" s="292"/>
      <c r="Q67" s="293"/>
      <c r="R67" s="863">
        <f t="shared" si="1"/>
        <v>0</v>
      </c>
      <c r="S67" s="290"/>
    </row>
    <row r="68" spans="1:19" ht="18.75" customHeight="1">
      <c r="A68" s="10">
        <v>57</v>
      </c>
      <c r="E68" s="21"/>
      <c r="H68" s="350"/>
      <c r="I68" s="714"/>
      <c r="J68" s="688">
        <v>1981</v>
      </c>
      <c r="K68" s="715" t="s">
        <v>512</v>
      </c>
      <c r="L68" s="313"/>
      <c r="M68" s="318">
        <f>N68+O68+P68+Q68</f>
        <v>0</v>
      </c>
      <c r="N68" s="294"/>
      <c r="O68" s="295"/>
      <c r="P68" s="295"/>
      <c r="Q68" s="296"/>
      <c r="R68" s="863">
        <f t="shared" si="1"/>
        <v>0</v>
      </c>
      <c r="S68" s="290"/>
    </row>
    <row r="69" spans="1:19" ht="18.75" customHeight="1">
      <c r="A69" s="10">
        <v>58</v>
      </c>
      <c r="E69" s="21"/>
      <c r="H69" s="350"/>
      <c r="I69" s="687"/>
      <c r="J69" s="684">
        <v>1991</v>
      </c>
      <c r="K69" s="716" t="s">
        <v>513</v>
      </c>
      <c r="L69" s="315"/>
      <c r="M69" s="317">
        <f>N69+O69+P69+Q69</f>
        <v>0</v>
      </c>
      <c r="N69" s="303"/>
      <c r="O69" s="304"/>
      <c r="P69" s="304"/>
      <c r="Q69" s="305"/>
      <c r="R69" s="863">
        <f t="shared" si="1"/>
        <v>0</v>
      </c>
      <c r="S69" s="290"/>
    </row>
    <row r="70" spans="1:19" ht="18.75" customHeight="1">
      <c r="A70" s="10">
        <v>59</v>
      </c>
      <c r="E70" s="21"/>
      <c r="H70" s="350"/>
      <c r="I70" s="680">
        <v>2100</v>
      </c>
      <c r="J70" s="1082" t="s">
        <v>868</v>
      </c>
      <c r="K70" s="1082"/>
      <c r="L70" s="283">
        <f aca="true" t="shared" si="8" ref="L70:Q70">SUM(L71:L75)</f>
        <v>0</v>
      </c>
      <c r="M70" s="284">
        <f t="shared" si="8"/>
        <v>0</v>
      </c>
      <c r="N70" s="306">
        <f t="shared" si="8"/>
        <v>0</v>
      </c>
      <c r="O70" s="307">
        <f t="shared" si="8"/>
        <v>0</v>
      </c>
      <c r="P70" s="307">
        <f t="shared" si="8"/>
        <v>0</v>
      </c>
      <c r="Q70" s="308">
        <f t="shared" si="8"/>
        <v>0</v>
      </c>
      <c r="R70" s="863">
        <f t="shared" si="1"/>
        <v>0</v>
      </c>
      <c r="S70" s="290"/>
    </row>
    <row r="71" spans="1:19" ht="18.75" customHeight="1">
      <c r="A71" s="10">
        <v>60</v>
      </c>
      <c r="E71" s="21"/>
      <c r="H71" s="350"/>
      <c r="I71" s="687"/>
      <c r="J71" s="682">
        <v>2110</v>
      </c>
      <c r="K71" s="717" t="s">
        <v>722</v>
      </c>
      <c r="L71" s="312"/>
      <c r="M71" s="316">
        <f>N71+O71+P71+Q71</f>
        <v>0</v>
      </c>
      <c r="N71" s="291"/>
      <c r="O71" s="292"/>
      <c r="P71" s="292"/>
      <c r="Q71" s="293"/>
      <c r="R71" s="863">
        <f t="shared" si="1"/>
        <v>0</v>
      </c>
      <c r="S71" s="290"/>
    </row>
    <row r="72" spans="1:19" ht="18.75" customHeight="1">
      <c r="A72" s="10">
        <v>61</v>
      </c>
      <c r="E72" s="21"/>
      <c r="H72" s="350"/>
      <c r="I72" s="714"/>
      <c r="J72" s="688">
        <v>2120</v>
      </c>
      <c r="K72" s="691" t="s">
        <v>723</v>
      </c>
      <c r="L72" s="313"/>
      <c r="M72" s="318">
        <f>N72+O72+P72+Q72</f>
        <v>0</v>
      </c>
      <c r="N72" s="294"/>
      <c r="O72" s="295"/>
      <c r="P72" s="295"/>
      <c r="Q72" s="296"/>
      <c r="R72" s="863">
        <f t="shared" si="1"/>
        <v>0</v>
      </c>
      <c r="S72" s="290"/>
    </row>
    <row r="73" spans="1:19" ht="18.75" customHeight="1">
      <c r="A73" s="10">
        <v>62</v>
      </c>
      <c r="E73" s="21"/>
      <c r="H73" s="350"/>
      <c r="I73" s="714"/>
      <c r="J73" s="688">
        <v>2125</v>
      </c>
      <c r="K73" s="691" t="s">
        <v>823</v>
      </c>
      <c r="L73" s="313"/>
      <c r="M73" s="318">
        <f>N73+O73+P73+Q73</f>
        <v>0</v>
      </c>
      <c r="N73" s="294"/>
      <c r="O73" s="295"/>
      <c r="P73" s="843">
        <v>0</v>
      </c>
      <c r="Q73" s="296"/>
      <c r="R73" s="863">
        <f t="shared" si="1"/>
        <v>0</v>
      </c>
      <c r="S73" s="290"/>
    </row>
    <row r="74" spans="1:19" ht="18.75" customHeight="1">
      <c r="A74" s="10">
        <v>63</v>
      </c>
      <c r="H74" s="350"/>
      <c r="I74" s="686"/>
      <c r="J74" s="688">
        <v>2140</v>
      </c>
      <c r="K74" s="691" t="s">
        <v>724</v>
      </c>
      <c r="L74" s="313"/>
      <c r="M74" s="318">
        <f>N74+O74+P74+Q74</f>
        <v>0</v>
      </c>
      <c r="N74" s="294"/>
      <c r="O74" s="295"/>
      <c r="P74" s="843">
        <v>0</v>
      </c>
      <c r="Q74" s="296"/>
      <c r="R74" s="863">
        <f t="shared" si="1"/>
        <v>0</v>
      </c>
      <c r="S74" s="290"/>
    </row>
    <row r="75" spans="1:19" ht="18.75" customHeight="1">
      <c r="A75" s="10">
        <v>64</v>
      </c>
      <c r="H75" s="350"/>
      <c r="I75" s="687"/>
      <c r="J75" s="684">
        <v>2190</v>
      </c>
      <c r="K75" s="718" t="s">
        <v>725</v>
      </c>
      <c r="L75" s="315"/>
      <c r="M75" s="317">
        <f>N75+O75+P75+Q75</f>
        <v>0</v>
      </c>
      <c r="N75" s="303"/>
      <c r="O75" s="304"/>
      <c r="P75" s="844">
        <v>0</v>
      </c>
      <c r="Q75" s="305"/>
      <c r="R75" s="863">
        <f t="shared" si="1"/>
        <v>0</v>
      </c>
      <c r="S75" s="290"/>
    </row>
    <row r="76" spans="1:19" ht="18.75" customHeight="1">
      <c r="A76" s="10">
        <v>65</v>
      </c>
      <c r="H76" s="350"/>
      <c r="I76" s="680">
        <v>2200</v>
      </c>
      <c r="J76" s="1082" t="s">
        <v>726</v>
      </c>
      <c r="K76" s="1082"/>
      <c r="L76" s="283">
        <f aca="true" t="shared" si="9" ref="L76:Q76">SUM(L77:L78)</f>
        <v>0</v>
      </c>
      <c r="M76" s="284">
        <f t="shared" si="9"/>
        <v>0</v>
      </c>
      <c r="N76" s="306">
        <f t="shared" si="9"/>
        <v>0</v>
      </c>
      <c r="O76" s="307">
        <f t="shared" si="9"/>
        <v>0</v>
      </c>
      <c r="P76" s="307">
        <f t="shared" si="9"/>
        <v>0</v>
      </c>
      <c r="Q76" s="308">
        <f t="shared" si="9"/>
        <v>0</v>
      </c>
      <c r="R76" s="863">
        <f t="shared" si="1"/>
        <v>0</v>
      </c>
      <c r="S76" s="290"/>
    </row>
    <row r="77" spans="1:19" ht="18.75" customHeight="1">
      <c r="A77" s="10">
        <v>66</v>
      </c>
      <c r="H77" s="350"/>
      <c r="I77" s="687"/>
      <c r="J77" s="682">
        <v>2221</v>
      </c>
      <c r="K77" s="683" t="s">
        <v>1036</v>
      </c>
      <c r="L77" s="312"/>
      <c r="M77" s="316">
        <f aca="true" t="shared" si="10" ref="M77:M82">N77+O77+P77+Q77</f>
        <v>0</v>
      </c>
      <c r="N77" s="291"/>
      <c r="O77" s="292"/>
      <c r="P77" s="292"/>
      <c r="Q77" s="293"/>
      <c r="R77" s="863">
        <f t="shared" si="1"/>
        <v>0</v>
      </c>
      <c r="S77" s="290"/>
    </row>
    <row r="78" spans="1:19" ht="18.75" customHeight="1">
      <c r="A78" s="10">
        <v>67</v>
      </c>
      <c r="H78" s="350"/>
      <c r="I78" s="687"/>
      <c r="J78" s="684">
        <v>2224</v>
      </c>
      <c r="K78" s="685" t="s">
        <v>727</v>
      </c>
      <c r="L78" s="315"/>
      <c r="M78" s="317">
        <f t="shared" si="10"/>
        <v>0</v>
      </c>
      <c r="N78" s="303"/>
      <c r="O78" s="304"/>
      <c r="P78" s="304"/>
      <c r="Q78" s="305"/>
      <c r="R78" s="863">
        <f t="shared" si="1"/>
        <v>0</v>
      </c>
      <c r="S78" s="290"/>
    </row>
    <row r="79" spans="1:19" ht="18.75" customHeight="1">
      <c r="A79" s="10">
        <v>68</v>
      </c>
      <c r="H79" s="350"/>
      <c r="I79" s="680">
        <v>2500</v>
      </c>
      <c r="J79" s="1082" t="s">
        <v>728</v>
      </c>
      <c r="K79" s="1090"/>
      <c r="L79" s="851"/>
      <c r="M79" s="284">
        <f t="shared" si="10"/>
        <v>0</v>
      </c>
      <c r="N79" s="794"/>
      <c r="O79" s="795"/>
      <c r="P79" s="795"/>
      <c r="Q79" s="796"/>
      <c r="R79" s="863">
        <f t="shared" si="1"/>
        <v>0</v>
      </c>
      <c r="S79" s="290"/>
    </row>
    <row r="80" spans="1:19" ht="18.75" customHeight="1">
      <c r="A80" s="10">
        <v>69</v>
      </c>
      <c r="H80" s="350"/>
      <c r="I80" s="680">
        <v>2600</v>
      </c>
      <c r="J80" s="1086" t="s">
        <v>729</v>
      </c>
      <c r="K80" s="1087"/>
      <c r="L80" s="851"/>
      <c r="M80" s="284">
        <f t="shared" si="10"/>
        <v>0</v>
      </c>
      <c r="N80" s="794"/>
      <c r="O80" s="795"/>
      <c r="P80" s="795"/>
      <c r="Q80" s="796"/>
      <c r="R80" s="863">
        <f t="shared" si="1"/>
        <v>0</v>
      </c>
      <c r="S80" s="290"/>
    </row>
    <row r="81" spans="1:19" ht="18.75" customHeight="1">
      <c r="A81" s="10">
        <v>70</v>
      </c>
      <c r="H81" s="350"/>
      <c r="I81" s="680">
        <v>2700</v>
      </c>
      <c r="J81" s="1086" t="s">
        <v>730</v>
      </c>
      <c r="K81" s="1087"/>
      <c r="L81" s="851"/>
      <c r="M81" s="284">
        <f t="shared" si="10"/>
        <v>0</v>
      </c>
      <c r="N81" s="794"/>
      <c r="O81" s="795"/>
      <c r="P81" s="795"/>
      <c r="Q81" s="796"/>
      <c r="R81" s="863">
        <f t="shared" si="1"/>
        <v>0</v>
      </c>
      <c r="S81" s="290"/>
    </row>
    <row r="82" spans="1:19" ht="37.5" customHeight="1">
      <c r="A82" s="10">
        <v>71</v>
      </c>
      <c r="H82" s="350"/>
      <c r="I82" s="680">
        <v>2800</v>
      </c>
      <c r="J82" s="1086" t="s">
        <v>1168</v>
      </c>
      <c r="K82" s="1087"/>
      <c r="L82" s="851"/>
      <c r="M82" s="284">
        <f t="shared" si="10"/>
        <v>0</v>
      </c>
      <c r="N82" s="794"/>
      <c r="O82" s="795"/>
      <c r="P82" s="795"/>
      <c r="Q82" s="796"/>
      <c r="R82" s="863">
        <f t="shared" si="1"/>
        <v>0</v>
      </c>
      <c r="S82" s="290"/>
    </row>
    <row r="83" spans="1:19" ht="19.5" customHeight="1">
      <c r="A83" s="10">
        <v>72</v>
      </c>
      <c r="H83" s="350"/>
      <c r="I83" s="680">
        <v>2900</v>
      </c>
      <c r="J83" s="1082" t="s">
        <v>731</v>
      </c>
      <c r="K83" s="1082"/>
      <c r="L83" s="283">
        <f aca="true" t="shared" si="11" ref="L83:Q83">SUM(L84:L91)</f>
        <v>0</v>
      </c>
      <c r="M83" s="284">
        <f t="shared" si="11"/>
        <v>0</v>
      </c>
      <c r="N83" s="306">
        <f t="shared" si="11"/>
        <v>0</v>
      </c>
      <c r="O83" s="307">
        <f t="shared" si="11"/>
        <v>0</v>
      </c>
      <c r="P83" s="307">
        <f t="shared" si="11"/>
        <v>0</v>
      </c>
      <c r="Q83" s="308">
        <f t="shared" si="11"/>
        <v>0</v>
      </c>
      <c r="R83" s="863">
        <f t="shared" si="1"/>
        <v>0</v>
      </c>
      <c r="S83" s="290"/>
    </row>
    <row r="84" spans="1:19" ht="19.5" customHeight="1">
      <c r="A84" s="10">
        <v>73</v>
      </c>
      <c r="H84" s="350"/>
      <c r="I84" s="719"/>
      <c r="J84" s="682">
        <v>2910</v>
      </c>
      <c r="K84" s="720" t="s">
        <v>1573</v>
      </c>
      <c r="L84" s="312"/>
      <c r="M84" s="316">
        <f aca="true" t="shared" si="12" ref="M84:M91">N84+O84+P84+Q84</f>
        <v>0</v>
      </c>
      <c r="N84" s="291"/>
      <c r="O84" s="292"/>
      <c r="P84" s="292"/>
      <c r="Q84" s="293"/>
      <c r="R84" s="863">
        <f t="shared" si="1"/>
        <v>0</v>
      </c>
      <c r="S84" s="290"/>
    </row>
    <row r="85" spans="1:19" ht="15.75">
      <c r="A85" s="10">
        <v>74</v>
      </c>
      <c r="H85" s="350"/>
      <c r="I85" s="719"/>
      <c r="J85" s="706">
        <v>2920</v>
      </c>
      <c r="K85" s="721" t="s">
        <v>1572</v>
      </c>
      <c r="L85" s="853"/>
      <c r="M85" s="321">
        <f>N85+O85+P85+Q85</f>
        <v>0</v>
      </c>
      <c r="N85" s="297"/>
      <c r="O85" s="298"/>
      <c r="P85" s="298"/>
      <c r="Q85" s="299"/>
      <c r="R85" s="863">
        <f t="shared" si="1"/>
        <v>0</v>
      </c>
      <c r="S85" s="290"/>
    </row>
    <row r="86" spans="1:19" ht="31.5">
      <c r="A86" s="10">
        <v>75</v>
      </c>
      <c r="H86" s="350"/>
      <c r="I86" s="719"/>
      <c r="J86" s="706">
        <v>2969</v>
      </c>
      <c r="K86" s="721" t="s">
        <v>732</v>
      </c>
      <c r="L86" s="853"/>
      <c r="M86" s="321">
        <f t="shared" si="12"/>
        <v>0</v>
      </c>
      <c r="N86" s="297"/>
      <c r="O86" s="298"/>
      <c r="P86" s="298"/>
      <c r="Q86" s="299"/>
      <c r="R86" s="863">
        <f t="shared" si="1"/>
        <v>0</v>
      </c>
      <c r="S86" s="290"/>
    </row>
    <row r="87" spans="1:19" ht="31.5">
      <c r="A87" s="10">
        <v>76</v>
      </c>
      <c r="H87" s="350"/>
      <c r="I87" s="719"/>
      <c r="J87" s="722">
        <v>2970</v>
      </c>
      <c r="K87" s="723" t="s">
        <v>733</v>
      </c>
      <c r="L87" s="855"/>
      <c r="M87" s="323">
        <f t="shared" si="12"/>
        <v>0</v>
      </c>
      <c r="N87" s="329"/>
      <c r="O87" s="330"/>
      <c r="P87" s="330"/>
      <c r="Q87" s="326"/>
      <c r="R87" s="863">
        <f t="shared" si="1"/>
        <v>0</v>
      </c>
      <c r="S87" s="290"/>
    </row>
    <row r="88" spans="1:19" ht="15.75">
      <c r="A88" s="10">
        <v>77</v>
      </c>
      <c r="H88" s="350"/>
      <c r="I88" s="719"/>
      <c r="J88" s="710">
        <v>2989</v>
      </c>
      <c r="K88" s="724" t="s">
        <v>734</v>
      </c>
      <c r="L88" s="854"/>
      <c r="M88" s="322">
        <f t="shared" si="12"/>
        <v>0</v>
      </c>
      <c r="N88" s="327"/>
      <c r="O88" s="328"/>
      <c r="P88" s="328"/>
      <c r="Q88" s="325"/>
      <c r="R88" s="863">
        <f t="shared" si="1"/>
        <v>0</v>
      </c>
      <c r="S88" s="290"/>
    </row>
    <row r="89" spans="1:19" ht="31.5">
      <c r="A89" s="10">
        <v>78</v>
      </c>
      <c r="H89" s="350"/>
      <c r="I89" s="687"/>
      <c r="J89" s="704">
        <v>2990</v>
      </c>
      <c r="K89" s="725" t="s">
        <v>1574</v>
      </c>
      <c r="L89" s="852"/>
      <c r="M89" s="320">
        <f>N89+O89+P89+Q89</f>
        <v>0</v>
      </c>
      <c r="N89" s="300"/>
      <c r="O89" s="301"/>
      <c r="P89" s="301"/>
      <c r="Q89" s="302"/>
      <c r="R89" s="863">
        <f t="shared" si="1"/>
        <v>0</v>
      </c>
      <c r="S89" s="290"/>
    </row>
    <row r="90" spans="1:19" ht="18.75" customHeight="1">
      <c r="A90" s="10">
        <v>79</v>
      </c>
      <c r="H90" s="350"/>
      <c r="I90" s="687"/>
      <c r="J90" s="704">
        <v>2991</v>
      </c>
      <c r="K90" s="725" t="s">
        <v>735</v>
      </c>
      <c r="L90" s="852"/>
      <c r="M90" s="320">
        <f t="shared" si="12"/>
        <v>0</v>
      </c>
      <c r="N90" s="300"/>
      <c r="O90" s="301"/>
      <c r="P90" s="301"/>
      <c r="Q90" s="302"/>
      <c r="R90" s="863">
        <f t="shared" si="1"/>
        <v>0</v>
      </c>
      <c r="S90" s="290"/>
    </row>
    <row r="91" spans="1:19" ht="18.75" customHeight="1">
      <c r="A91" s="10">
        <v>80</v>
      </c>
      <c r="H91" s="350"/>
      <c r="I91" s="687"/>
      <c r="J91" s="684">
        <v>2992</v>
      </c>
      <c r="K91" s="726" t="s">
        <v>736</v>
      </c>
      <c r="L91" s="315"/>
      <c r="M91" s="317">
        <f t="shared" si="12"/>
        <v>0</v>
      </c>
      <c r="N91" s="303"/>
      <c r="O91" s="304"/>
      <c r="P91" s="304"/>
      <c r="Q91" s="305"/>
      <c r="R91" s="863">
        <f t="shared" si="1"/>
        <v>0</v>
      </c>
      <c r="S91" s="290"/>
    </row>
    <row r="92" spans="1:19" ht="18.75" customHeight="1">
      <c r="A92" s="10">
        <v>81</v>
      </c>
      <c r="H92" s="350"/>
      <c r="I92" s="680">
        <v>3300</v>
      </c>
      <c r="J92" s="727" t="s">
        <v>737</v>
      </c>
      <c r="K92" s="839"/>
      <c r="L92" s="283">
        <f aca="true" t="shared" si="13" ref="L92:Q92">SUM(L93:L98)</f>
        <v>0</v>
      </c>
      <c r="M92" s="284">
        <f t="shared" si="13"/>
        <v>0</v>
      </c>
      <c r="N92" s="306">
        <f t="shared" si="13"/>
        <v>0</v>
      </c>
      <c r="O92" s="307">
        <f t="shared" si="13"/>
        <v>0</v>
      </c>
      <c r="P92" s="307">
        <f t="shared" si="13"/>
        <v>0</v>
      </c>
      <c r="Q92" s="308">
        <f t="shared" si="13"/>
        <v>0</v>
      </c>
      <c r="R92" s="863">
        <f t="shared" si="1"/>
        <v>0</v>
      </c>
      <c r="S92" s="290"/>
    </row>
    <row r="93" spans="1:19" ht="18.75" customHeight="1">
      <c r="A93" s="10">
        <v>82</v>
      </c>
      <c r="H93" s="350"/>
      <c r="I93" s="686"/>
      <c r="J93" s="682">
        <v>3301</v>
      </c>
      <c r="K93" s="728" t="s">
        <v>738</v>
      </c>
      <c r="L93" s="312"/>
      <c r="M93" s="316">
        <f aca="true" t="shared" si="14" ref="M93:M101">N93+O93+P93+Q93</f>
        <v>0</v>
      </c>
      <c r="N93" s="291"/>
      <c r="O93" s="292"/>
      <c r="P93" s="841">
        <v>0</v>
      </c>
      <c r="Q93" s="332">
        <v>0</v>
      </c>
      <c r="R93" s="863">
        <f t="shared" si="1"/>
        <v>0</v>
      </c>
      <c r="S93" s="290"/>
    </row>
    <row r="94" spans="1:19" ht="18.75" customHeight="1">
      <c r="A94" s="10">
        <v>83</v>
      </c>
      <c r="H94" s="350"/>
      <c r="I94" s="686"/>
      <c r="J94" s="688">
        <v>3302</v>
      </c>
      <c r="K94" s="729" t="s">
        <v>824</v>
      </c>
      <c r="L94" s="313"/>
      <c r="M94" s="318">
        <f t="shared" si="14"/>
        <v>0</v>
      </c>
      <c r="N94" s="294"/>
      <c r="O94" s="295"/>
      <c r="P94" s="843">
        <v>0</v>
      </c>
      <c r="Q94" s="333">
        <v>0</v>
      </c>
      <c r="R94" s="863">
        <f t="shared" si="1"/>
        <v>0</v>
      </c>
      <c r="S94" s="290"/>
    </row>
    <row r="95" spans="1:19" ht="18.75" customHeight="1">
      <c r="A95" s="10">
        <v>84</v>
      </c>
      <c r="H95" s="350"/>
      <c r="I95" s="686"/>
      <c r="J95" s="688">
        <v>3303</v>
      </c>
      <c r="K95" s="729" t="s">
        <v>739</v>
      </c>
      <c r="L95" s="313"/>
      <c r="M95" s="318">
        <f t="shared" si="14"/>
        <v>0</v>
      </c>
      <c r="N95" s="294"/>
      <c r="O95" s="295"/>
      <c r="P95" s="843">
        <v>0</v>
      </c>
      <c r="Q95" s="333">
        <v>0</v>
      </c>
      <c r="R95" s="863">
        <f t="shared" si="1"/>
        <v>0</v>
      </c>
      <c r="S95" s="290"/>
    </row>
    <row r="96" spans="1:19" ht="18.75" customHeight="1">
      <c r="A96" s="10">
        <v>85</v>
      </c>
      <c r="H96" s="350"/>
      <c r="I96" s="686"/>
      <c r="J96" s="688">
        <v>3304</v>
      </c>
      <c r="K96" s="729" t="s">
        <v>740</v>
      </c>
      <c r="L96" s="313"/>
      <c r="M96" s="318">
        <f t="shared" si="14"/>
        <v>0</v>
      </c>
      <c r="N96" s="294"/>
      <c r="O96" s="295"/>
      <c r="P96" s="843">
        <v>0</v>
      </c>
      <c r="Q96" s="333">
        <v>0</v>
      </c>
      <c r="R96" s="863">
        <f t="shared" si="1"/>
        <v>0</v>
      </c>
      <c r="S96" s="290"/>
    </row>
    <row r="97" spans="1:19" ht="18.75" customHeight="1">
      <c r="A97" s="10">
        <v>86</v>
      </c>
      <c r="H97" s="350"/>
      <c r="I97" s="686"/>
      <c r="J97" s="688">
        <v>3305</v>
      </c>
      <c r="K97" s="729" t="s">
        <v>741</v>
      </c>
      <c r="L97" s="313"/>
      <c r="M97" s="318">
        <f t="shared" si="14"/>
        <v>0</v>
      </c>
      <c r="N97" s="294"/>
      <c r="O97" s="295"/>
      <c r="P97" s="843">
        <v>0</v>
      </c>
      <c r="Q97" s="333">
        <v>0</v>
      </c>
      <c r="R97" s="863">
        <f t="shared" si="1"/>
        <v>0</v>
      </c>
      <c r="S97" s="290"/>
    </row>
    <row r="98" spans="1:19" ht="30">
      <c r="A98" s="10">
        <v>87</v>
      </c>
      <c r="H98" s="350"/>
      <c r="I98" s="686"/>
      <c r="J98" s="684">
        <v>3306</v>
      </c>
      <c r="K98" s="730" t="s">
        <v>1169</v>
      </c>
      <c r="L98" s="315"/>
      <c r="M98" s="317">
        <f t="shared" si="14"/>
        <v>0</v>
      </c>
      <c r="N98" s="303"/>
      <c r="O98" s="304"/>
      <c r="P98" s="844">
        <v>0</v>
      </c>
      <c r="Q98" s="845">
        <v>0</v>
      </c>
      <c r="R98" s="863">
        <f t="shared" si="1"/>
        <v>0</v>
      </c>
      <c r="S98" s="290"/>
    </row>
    <row r="99" spans="1:19" ht="18.75" customHeight="1">
      <c r="A99" s="10">
        <v>88</v>
      </c>
      <c r="H99" s="350"/>
      <c r="I99" s="680">
        <v>3900</v>
      </c>
      <c r="J99" s="1082" t="s">
        <v>742</v>
      </c>
      <c r="K99" s="1082"/>
      <c r="L99" s="851"/>
      <c r="M99" s="284">
        <f t="shared" si="14"/>
        <v>0</v>
      </c>
      <c r="N99" s="794"/>
      <c r="O99" s="795"/>
      <c r="P99" s="795"/>
      <c r="Q99" s="796"/>
      <c r="R99" s="863">
        <f aca="true" t="shared" si="15" ref="R99:R146">(IF($E99&lt;&gt;0,$K$2,IF($F99&lt;&gt;0,$K$2,IF($G99&lt;&gt;0,$K$2,IF($H99&lt;&gt;0,$K$2,IF($I99&lt;&gt;0,$K$2,IF($J99&lt;&gt;0,$K$2,"")))))))</f>
        <v>0</v>
      </c>
      <c r="S99" s="290"/>
    </row>
    <row r="100" spans="1:19" ht="18.75" customHeight="1">
      <c r="A100" s="10">
        <v>89</v>
      </c>
      <c r="H100" s="350"/>
      <c r="I100" s="680">
        <v>4000</v>
      </c>
      <c r="J100" s="1082" t="s">
        <v>743</v>
      </c>
      <c r="K100" s="1082"/>
      <c r="L100" s="851"/>
      <c r="M100" s="284">
        <f t="shared" si="14"/>
        <v>0</v>
      </c>
      <c r="N100" s="794"/>
      <c r="O100" s="795"/>
      <c r="P100" s="795"/>
      <c r="Q100" s="796"/>
      <c r="R100" s="863">
        <f t="shared" si="15"/>
        <v>0</v>
      </c>
      <c r="S100" s="290"/>
    </row>
    <row r="101" spans="1:19" ht="18.75" customHeight="1">
      <c r="A101" s="10">
        <v>90</v>
      </c>
      <c r="H101" s="350"/>
      <c r="I101" s="680">
        <v>4100</v>
      </c>
      <c r="J101" s="1082" t="s">
        <v>744</v>
      </c>
      <c r="K101" s="1082"/>
      <c r="L101" s="851"/>
      <c r="M101" s="284">
        <f t="shared" si="14"/>
        <v>0</v>
      </c>
      <c r="N101" s="794"/>
      <c r="O101" s="795"/>
      <c r="P101" s="795"/>
      <c r="Q101" s="796"/>
      <c r="R101" s="863">
        <f t="shared" si="15"/>
        <v>0</v>
      </c>
      <c r="S101" s="290"/>
    </row>
    <row r="102" spans="1:19" ht="18.75" customHeight="1">
      <c r="A102" s="10">
        <v>91</v>
      </c>
      <c r="H102" s="350"/>
      <c r="I102" s="680">
        <v>4200</v>
      </c>
      <c r="J102" s="1082" t="s">
        <v>745</v>
      </c>
      <c r="K102" s="1082"/>
      <c r="L102" s="283">
        <f aca="true" t="shared" si="16" ref="L102:Q102">SUM(L103:L108)</f>
        <v>0</v>
      </c>
      <c r="M102" s="284">
        <f t="shared" si="16"/>
        <v>0</v>
      </c>
      <c r="N102" s="306">
        <f t="shared" si="16"/>
        <v>0</v>
      </c>
      <c r="O102" s="307">
        <f t="shared" si="16"/>
        <v>0</v>
      </c>
      <c r="P102" s="307">
        <f t="shared" si="16"/>
        <v>0</v>
      </c>
      <c r="Q102" s="308">
        <f t="shared" si="16"/>
        <v>0</v>
      </c>
      <c r="R102" s="863">
        <f t="shared" si="15"/>
        <v>0</v>
      </c>
      <c r="S102" s="290"/>
    </row>
    <row r="103" spans="1:19" ht="18.75" customHeight="1">
      <c r="A103" s="10">
        <v>92</v>
      </c>
      <c r="H103" s="350"/>
      <c r="I103" s="731"/>
      <c r="J103" s="682">
        <v>4201</v>
      </c>
      <c r="K103" s="683" t="s">
        <v>746</v>
      </c>
      <c r="L103" s="312"/>
      <c r="M103" s="316">
        <f aca="true" t="shared" si="17" ref="M103:M108">N103+O103+P103+Q103</f>
        <v>0</v>
      </c>
      <c r="N103" s="291"/>
      <c r="O103" s="292"/>
      <c r="P103" s="292"/>
      <c r="Q103" s="293"/>
      <c r="R103" s="863">
        <f t="shared" si="15"/>
        <v>0</v>
      </c>
      <c r="S103" s="290"/>
    </row>
    <row r="104" spans="1:19" ht="18.75" customHeight="1">
      <c r="A104" s="10">
        <v>93</v>
      </c>
      <c r="H104" s="350"/>
      <c r="I104" s="731"/>
      <c r="J104" s="688">
        <v>4202</v>
      </c>
      <c r="K104" s="732" t="s">
        <v>747</v>
      </c>
      <c r="L104" s="313"/>
      <c r="M104" s="318">
        <f t="shared" si="17"/>
        <v>0</v>
      </c>
      <c r="N104" s="294"/>
      <c r="O104" s="295"/>
      <c r="P104" s="295"/>
      <c r="Q104" s="296"/>
      <c r="R104" s="863">
        <f t="shared" si="15"/>
        <v>0</v>
      </c>
      <c r="S104" s="290"/>
    </row>
    <row r="105" spans="1:19" ht="18.75" customHeight="1">
      <c r="A105" s="10">
        <v>94</v>
      </c>
      <c r="H105" s="350"/>
      <c r="I105" s="731"/>
      <c r="J105" s="688">
        <v>4214</v>
      </c>
      <c r="K105" s="732" t="s">
        <v>748</v>
      </c>
      <c r="L105" s="313"/>
      <c r="M105" s="318">
        <f t="shared" si="17"/>
        <v>0</v>
      </c>
      <c r="N105" s="294"/>
      <c r="O105" s="295"/>
      <c r="P105" s="295"/>
      <c r="Q105" s="296"/>
      <c r="R105" s="863">
        <f t="shared" si="15"/>
        <v>0</v>
      </c>
      <c r="S105" s="290"/>
    </row>
    <row r="106" spans="1:19" ht="18.75" customHeight="1">
      <c r="A106" s="10">
        <v>95</v>
      </c>
      <c r="H106" s="350"/>
      <c r="I106" s="731"/>
      <c r="J106" s="688">
        <v>4217</v>
      </c>
      <c r="K106" s="732" t="s">
        <v>749</v>
      </c>
      <c r="L106" s="313"/>
      <c r="M106" s="318">
        <f t="shared" si="17"/>
        <v>0</v>
      </c>
      <c r="N106" s="294"/>
      <c r="O106" s="295"/>
      <c r="P106" s="295"/>
      <c r="Q106" s="296"/>
      <c r="R106" s="863">
        <f t="shared" si="15"/>
        <v>0</v>
      </c>
      <c r="S106" s="290"/>
    </row>
    <row r="107" spans="1:19" ht="18.75" customHeight="1">
      <c r="A107" s="10">
        <v>96</v>
      </c>
      <c r="H107" s="350"/>
      <c r="I107" s="731"/>
      <c r="J107" s="688">
        <v>4218</v>
      </c>
      <c r="K107" s="689" t="s">
        <v>750</v>
      </c>
      <c r="L107" s="313"/>
      <c r="M107" s="318">
        <f t="shared" si="17"/>
        <v>0</v>
      </c>
      <c r="N107" s="294"/>
      <c r="O107" s="295"/>
      <c r="P107" s="295"/>
      <c r="Q107" s="296"/>
      <c r="R107" s="863">
        <f t="shared" si="15"/>
        <v>0</v>
      </c>
      <c r="S107" s="290"/>
    </row>
    <row r="108" spans="1:19" ht="18.75" customHeight="1">
      <c r="A108" s="10">
        <v>97</v>
      </c>
      <c r="H108" s="350"/>
      <c r="I108" s="731"/>
      <c r="J108" s="684">
        <v>4219</v>
      </c>
      <c r="K108" s="716" t="s">
        <v>751</v>
      </c>
      <c r="L108" s="315"/>
      <c r="M108" s="317">
        <f t="shared" si="17"/>
        <v>0</v>
      </c>
      <c r="N108" s="303"/>
      <c r="O108" s="304"/>
      <c r="P108" s="304"/>
      <c r="Q108" s="305"/>
      <c r="R108" s="863">
        <f t="shared" si="15"/>
        <v>0</v>
      </c>
      <c r="S108" s="290"/>
    </row>
    <row r="109" spans="1:19" ht="18.75" customHeight="1">
      <c r="A109" s="10">
        <v>98</v>
      </c>
      <c r="H109" s="350"/>
      <c r="I109" s="680">
        <v>4300</v>
      </c>
      <c r="J109" s="1082" t="s">
        <v>1173</v>
      </c>
      <c r="K109" s="1082"/>
      <c r="L109" s="283">
        <f aca="true" t="shared" si="18" ref="L109:Q109">SUM(L110:L112)</f>
        <v>0</v>
      </c>
      <c r="M109" s="284">
        <f t="shared" si="18"/>
        <v>0</v>
      </c>
      <c r="N109" s="306">
        <f t="shared" si="18"/>
        <v>0</v>
      </c>
      <c r="O109" s="307">
        <f t="shared" si="18"/>
        <v>0</v>
      </c>
      <c r="P109" s="307">
        <f t="shared" si="18"/>
        <v>0</v>
      </c>
      <c r="Q109" s="308">
        <f t="shared" si="18"/>
        <v>0</v>
      </c>
      <c r="R109" s="863">
        <f t="shared" si="15"/>
        <v>0</v>
      </c>
      <c r="S109" s="290"/>
    </row>
    <row r="110" spans="1:19" ht="18.75" customHeight="1">
      <c r="A110" s="10">
        <v>99</v>
      </c>
      <c r="H110" s="350"/>
      <c r="I110" s="731"/>
      <c r="J110" s="682">
        <v>4301</v>
      </c>
      <c r="K110" s="701" t="s">
        <v>752</v>
      </c>
      <c r="L110" s="312"/>
      <c r="M110" s="316">
        <f aca="true" t="shared" si="19" ref="M110:M115">N110+O110+P110+Q110</f>
        <v>0</v>
      </c>
      <c r="N110" s="291"/>
      <c r="O110" s="292"/>
      <c r="P110" s="292"/>
      <c r="Q110" s="293"/>
      <c r="R110" s="863">
        <f t="shared" si="15"/>
        <v>0</v>
      </c>
      <c r="S110" s="290"/>
    </row>
    <row r="111" spans="1:19" ht="18.75" customHeight="1">
      <c r="A111" s="10">
        <v>100</v>
      </c>
      <c r="H111" s="350"/>
      <c r="I111" s="731"/>
      <c r="J111" s="688">
        <v>4302</v>
      </c>
      <c r="K111" s="732" t="s">
        <v>825</v>
      </c>
      <c r="L111" s="313"/>
      <c r="M111" s="318">
        <f t="shared" si="19"/>
        <v>0</v>
      </c>
      <c r="N111" s="294"/>
      <c r="O111" s="295"/>
      <c r="P111" s="295"/>
      <c r="Q111" s="296"/>
      <c r="R111" s="863">
        <f t="shared" si="15"/>
        <v>0</v>
      </c>
      <c r="S111" s="290"/>
    </row>
    <row r="112" spans="1:19" ht="18.75" customHeight="1">
      <c r="A112" s="10">
        <v>101</v>
      </c>
      <c r="H112" s="350"/>
      <c r="I112" s="731"/>
      <c r="J112" s="684">
        <v>4309</v>
      </c>
      <c r="K112" s="692" t="s">
        <v>753</v>
      </c>
      <c r="L112" s="315"/>
      <c r="M112" s="317">
        <f t="shared" si="19"/>
        <v>0</v>
      </c>
      <c r="N112" s="303"/>
      <c r="O112" s="304"/>
      <c r="P112" s="304"/>
      <c r="Q112" s="305"/>
      <c r="R112" s="863">
        <f t="shared" si="15"/>
        <v>0</v>
      </c>
      <c r="S112" s="290"/>
    </row>
    <row r="113" spans="1:19" ht="18.75" customHeight="1">
      <c r="A113" s="10">
        <v>102</v>
      </c>
      <c r="H113" s="350"/>
      <c r="I113" s="680">
        <v>4400</v>
      </c>
      <c r="J113" s="1082" t="s">
        <v>1170</v>
      </c>
      <c r="K113" s="1082"/>
      <c r="L113" s="851"/>
      <c r="M113" s="284">
        <f t="shared" si="19"/>
        <v>0</v>
      </c>
      <c r="N113" s="794"/>
      <c r="O113" s="795"/>
      <c r="P113" s="795"/>
      <c r="Q113" s="796"/>
      <c r="R113" s="863">
        <f t="shared" si="15"/>
        <v>0</v>
      </c>
      <c r="S113" s="290"/>
    </row>
    <row r="114" spans="1:19" ht="18.75" customHeight="1">
      <c r="A114" s="10">
        <v>103</v>
      </c>
      <c r="H114" s="350"/>
      <c r="I114" s="680">
        <v>4500</v>
      </c>
      <c r="J114" s="1082" t="s">
        <v>1171</v>
      </c>
      <c r="K114" s="1082"/>
      <c r="L114" s="851"/>
      <c r="M114" s="284">
        <f t="shared" si="19"/>
        <v>0</v>
      </c>
      <c r="N114" s="794"/>
      <c r="O114" s="795"/>
      <c r="P114" s="795"/>
      <c r="Q114" s="796"/>
      <c r="R114" s="863">
        <f t="shared" si="15"/>
        <v>0</v>
      </c>
      <c r="S114" s="290"/>
    </row>
    <row r="115" spans="1:19" ht="18.75" customHeight="1">
      <c r="A115" s="10">
        <v>104</v>
      </c>
      <c r="H115" s="350"/>
      <c r="I115" s="680">
        <v>4600</v>
      </c>
      <c r="J115" s="1086" t="s">
        <v>754</v>
      </c>
      <c r="K115" s="1087"/>
      <c r="L115" s="851"/>
      <c r="M115" s="284">
        <f t="shared" si="19"/>
        <v>0</v>
      </c>
      <c r="N115" s="794"/>
      <c r="O115" s="795"/>
      <c r="P115" s="795"/>
      <c r="Q115" s="796"/>
      <c r="R115" s="863">
        <f t="shared" si="15"/>
        <v>0</v>
      </c>
      <c r="S115" s="290"/>
    </row>
    <row r="116" spans="1:19" ht="18.75" customHeight="1">
      <c r="A116" s="10">
        <v>105</v>
      </c>
      <c r="H116" s="350"/>
      <c r="I116" s="680">
        <v>4900</v>
      </c>
      <c r="J116" s="1082" t="s">
        <v>514</v>
      </c>
      <c r="K116" s="1082"/>
      <c r="L116" s="283">
        <f aca="true" t="shared" si="20" ref="L116:Q116">+L117+L118</f>
        <v>0</v>
      </c>
      <c r="M116" s="284">
        <f t="shared" si="20"/>
        <v>0</v>
      </c>
      <c r="N116" s="306">
        <f t="shared" si="20"/>
        <v>0</v>
      </c>
      <c r="O116" s="307">
        <f t="shared" si="20"/>
        <v>0</v>
      </c>
      <c r="P116" s="307">
        <f t="shared" si="20"/>
        <v>0</v>
      </c>
      <c r="Q116" s="308">
        <f t="shared" si="20"/>
        <v>0</v>
      </c>
      <c r="R116" s="863">
        <f t="shared" si="15"/>
        <v>0</v>
      </c>
      <c r="S116" s="290"/>
    </row>
    <row r="117" spans="1:19" ht="18.75" customHeight="1">
      <c r="A117" s="10">
        <v>106</v>
      </c>
      <c r="H117" s="350"/>
      <c r="I117" s="731"/>
      <c r="J117" s="682">
        <v>4901</v>
      </c>
      <c r="K117" s="733" t="s">
        <v>515</v>
      </c>
      <c r="L117" s="312"/>
      <c r="M117" s="316">
        <f>N117+O117+P117+Q117</f>
        <v>0</v>
      </c>
      <c r="N117" s="291"/>
      <c r="O117" s="292"/>
      <c r="P117" s="292"/>
      <c r="Q117" s="293"/>
      <c r="R117" s="863">
        <f t="shared" si="15"/>
        <v>0</v>
      </c>
      <c r="S117" s="290"/>
    </row>
    <row r="118" spans="1:19" ht="18.75" customHeight="1">
      <c r="A118" s="10">
        <v>107</v>
      </c>
      <c r="H118" s="350"/>
      <c r="I118" s="731"/>
      <c r="J118" s="684">
        <v>4902</v>
      </c>
      <c r="K118" s="692" t="s">
        <v>516</v>
      </c>
      <c r="L118" s="315"/>
      <c r="M118" s="317">
        <f>N118+O118+P118+Q118</f>
        <v>0</v>
      </c>
      <c r="N118" s="303"/>
      <c r="O118" s="304"/>
      <c r="P118" s="304"/>
      <c r="Q118" s="305"/>
      <c r="R118" s="863">
        <f t="shared" si="15"/>
        <v>0</v>
      </c>
      <c r="S118" s="290"/>
    </row>
    <row r="119" spans="1:19" ht="18.75" customHeight="1">
      <c r="A119" s="10">
        <v>108</v>
      </c>
      <c r="H119" s="350"/>
      <c r="I119" s="734">
        <v>5100</v>
      </c>
      <c r="J119" s="1084" t="s">
        <v>755</v>
      </c>
      <c r="K119" s="1084"/>
      <c r="L119" s="851"/>
      <c r="M119" s="284">
        <f>N119+O119+P119+Q119</f>
        <v>0</v>
      </c>
      <c r="N119" s="794"/>
      <c r="O119" s="795"/>
      <c r="P119" s="795"/>
      <c r="Q119" s="796"/>
      <c r="R119" s="863">
        <f t="shared" si="15"/>
        <v>0</v>
      </c>
      <c r="S119" s="290"/>
    </row>
    <row r="120" spans="1:19" ht="18.75" customHeight="1">
      <c r="A120" s="10">
        <v>109</v>
      </c>
      <c r="H120" s="350"/>
      <c r="I120" s="734">
        <v>5200</v>
      </c>
      <c r="J120" s="1084" t="s">
        <v>756</v>
      </c>
      <c r="K120" s="1084"/>
      <c r="L120" s="283">
        <f aca="true" t="shared" si="21" ref="L120:Q120">SUM(L121:L127)</f>
        <v>0</v>
      </c>
      <c r="M120" s="284">
        <f t="shared" si="21"/>
        <v>0</v>
      </c>
      <c r="N120" s="306">
        <f t="shared" si="21"/>
        <v>0</v>
      </c>
      <c r="O120" s="307">
        <f t="shared" si="21"/>
        <v>0</v>
      </c>
      <c r="P120" s="307">
        <f t="shared" si="21"/>
        <v>0</v>
      </c>
      <c r="Q120" s="308">
        <f t="shared" si="21"/>
        <v>0</v>
      </c>
      <c r="R120" s="863">
        <f t="shared" si="15"/>
        <v>0</v>
      </c>
      <c r="S120" s="290"/>
    </row>
    <row r="121" spans="1:19" ht="18.75" customHeight="1">
      <c r="A121" s="10">
        <v>110</v>
      </c>
      <c r="H121" s="350"/>
      <c r="I121" s="735"/>
      <c r="J121" s="736">
        <v>5201</v>
      </c>
      <c r="K121" s="737" t="s">
        <v>757</v>
      </c>
      <c r="L121" s="312"/>
      <c r="M121" s="316">
        <f aca="true" t="shared" si="22" ref="M121:M127">N121+O121+P121+Q121</f>
        <v>0</v>
      </c>
      <c r="N121" s="291"/>
      <c r="O121" s="292"/>
      <c r="P121" s="292"/>
      <c r="Q121" s="293"/>
      <c r="R121" s="863">
        <f t="shared" si="15"/>
        <v>0</v>
      </c>
      <c r="S121" s="290"/>
    </row>
    <row r="122" spans="1:19" ht="18.75" customHeight="1">
      <c r="A122" s="10">
        <v>111</v>
      </c>
      <c r="H122" s="350"/>
      <c r="I122" s="735"/>
      <c r="J122" s="738">
        <v>5202</v>
      </c>
      <c r="K122" s="739" t="s">
        <v>758</v>
      </c>
      <c r="L122" s="313"/>
      <c r="M122" s="318">
        <f t="shared" si="22"/>
        <v>0</v>
      </c>
      <c r="N122" s="294"/>
      <c r="O122" s="295"/>
      <c r="P122" s="295"/>
      <c r="Q122" s="296"/>
      <c r="R122" s="863">
        <f t="shared" si="15"/>
        <v>0</v>
      </c>
      <c r="S122" s="290"/>
    </row>
    <row r="123" spans="1:19" ht="18.75" customHeight="1">
      <c r="A123" s="10">
        <v>112</v>
      </c>
      <c r="H123" s="350"/>
      <c r="I123" s="735"/>
      <c r="J123" s="738">
        <v>5203</v>
      </c>
      <c r="K123" s="739" t="s">
        <v>232</v>
      </c>
      <c r="L123" s="313"/>
      <c r="M123" s="318">
        <f t="shared" si="22"/>
        <v>0</v>
      </c>
      <c r="N123" s="294"/>
      <c r="O123" s="295"/>
      <c r="P123" s="295"/>
      <c r="Q123" s="296"/>
      <c r="R123" s="863">
        <f t="shared" si="15"/>
        <v>0</v>
      </c>
      <c r="S123" s="290"/>
    </row>
    <row r="124" spans="1:19" ht="18.75" customHeight="1">
      <c r="A124" s="10">
        <v>113</v>
      </c>
      <c r="H124" s="350"/>
      <c r="I124" s="735"/>
      <c r="J124" s="738">
        <v>5204</v>
      </c>
      <c r="K124" s="739" t="s">
        <v>233</v>
      </c>
      <c r="L124" s="313"/>
      <c r="M124" s="318">
        <f t="shared" si="22"/>
        <v>0</v>
      </c>
      <c r="N124" s="294"/>
      <c r="O124" s="295"/>
      <c r="P124" s="295"/>
      <c r="Q124" s="296"/>
      <c r="R124" s="863">
        <f t="shared" si="15"/>
        <v>0</v>
      </c>
      <c r="S124" s="290"/>
    </row>
    <row r="125" spans="1:19" ht="18.75" customHeight="1">
      <c r="A125" s="10">
        <v>114</v>
      </c>
      <c r="H125" s="350"/>
      <c r="I125" s="735"/>
      <c r="J125" s="738">
        <v>5205</v>
      </c>
      <c r="K125" s="739" t="s">
        <v>234</v>
      </c>
      <c r="L125" s="313"/>
      <c r="M125" s="318">
        <f t="shared" si="22"/>
        <v>0</v>
      </c>
      <c r="N125" s="294"/>
      <c r="O125" s="295"/>
      <c r="P125" s="295"/>
      <c r="Q125" s="296"/>
      <c r="R125" s="863">
        <f t="shared" si="15"/>
        <v>0</v>
      </c>
      <c r="S125" s="290"/>
    </row>
    <row r="126" spans="1:19" ht="18.75" customHeight="1">
      <c r="A126" s="10">
        <v>115</v>
      </c>
      <c r="H126" s="350"/>
      <c r="I126" s="735"/>
      <c r="J126" s="738">
        <v>5206</v>
      </c>
      <c r="K126" s="739" t="s">
        <v>235</v>
      </c>
      <c r="L126" s="313"/>
      <c r="M126" s="318">
        <f t="shared" si="22"/>
        <v>0</v>
      </c>
      <c r="N126" s="294"/>
      <c r="O126" s="295"/>
      <c r="P126" s="295"/>
      <c r="Q126" s="296"/>
      <c r="R126" s="863">
        <f t="shared" si="15"/>
        <v>0</v>
      </c>
      <c r="S126" s="290"/>
    </row>
    <row r="127" spans="1:19" ht="18.75" customHeight="1">
      <c r="A127" s="10">
        <v>116</v>
      </c>
      <c r="H127" s="350"/>
      <c r="I127" s="735"/>
      <c r="J127" s="740">
        <v>5219</v>
      </c>
      <c r="K127" s="741" t="s">
        <v>236</v>
      </c>
      <c r="L127" s="315"/>
      <c r="M127" s="317">
        <f t="shared" si="22"/>
        <v>0</v>
      </c>
      <c r="N127" s="303"/>
      <c r="O127" s="304"/>
      <c r="P127" s="304"/>
      <c r="Q127" s="305"/>
      <c r="R127" s="863">
        <f t="shared" si="15"/>
        <v>0</v>
      </c>
      <c r="S127" s="290"/>
    </row>
    <row r="128" spans="1:19" ht="18.75" customHeight="1">
      <c r="A128" s="10">
        <v>117</v>
      </c>
      <c r="H128" s="350"/>
      <c r="I128" s="734">
        <v>5300</v>
      </c>
      <c r="J128" s="1084" t="s">
        <v>237</v>
      </c>
      <c r="K128" s="1084"/>
      <c r="L128" s="283">
        <f aca="true" t="shared" si="23" ref="L128:Q128">SUM(L129:L130)</f>
        <v>0</v>
      </c>
      <c r="M128" s="284">
        <f t="shared" si="23"/>
        <v>0</v>
      </c>
      <c r="N128" s="306">
        <f t="shared" si="23"/>
        <v>0</v>
      </c>
      <c r="O128" s="307">
        <f t="shared" si="23"/>
        <v>0</v>
      </c>
      <c r="P128" s="307">
        <f t="shared" si="23"/>
        <v>0</v>
      </c>
      <c r="Q128" s="308">
        <f t="shared" si="23"/>
        <v>0</v>
      </c>
      <c r="R128" s="863">
        <f t="shared" si="15"/>
        <v>0</v>
      </c>
      <c r="S128" s="290"/>
    </row>
    <row r="129" spans="1:19" ht="18.75" customHeight="1">
      <c r="A129" s="10">
        <v>118</v>
      </c>
      <c r="H129" s="350"/>
      <c r="I129" s="735"/>
      <c r="J129" s="736">
        <v>5301</v>
      </c>
      <c r="K129" s="737" t="s">
        <v>1037</v>
      </c>
      <c r="L129" s="312"/>
      <c r="M129" s="316">
        <f>N129+O129+P129+Q129</f>
        <v>0</v>
      </c>
      <c r="N129" s="291"/>
      <c r="O129" s="292"/>
      <c r="P129" s="292"/>
      <c r="Q129" s="293"/>
      <c r="R129" s="863">
        <f t="shared" si="15"/>
        <v>0</v>
      </c>
      <c r="S129" s="290"/>
    </row>
    <row r="130" spans="1:19" ht="18.75" customHeight="1">
      <c r="A130" s="10">
        <v>119</v>
      </c>
      <c r="H130" s="350"/>
      <c r="I130" s="735"/>
      <c r="J130" s="740">
        <v>5309</v>
      </c>
      <c r="K130" s="741" t="s">
        <v>238</v>
      </c>
      <c r="L130" s="315"/>
      <c r="M130" s="317">
        <f>N130+O130+P130+Q130</f>
        <v>0</v>
      </c>
      <c r="N130" s="303"/>
      <c r="O130" s="304"/>
      <c r="P130" s="304"/>
      <c r="Q130" s="305"/>
      <c r="R130" s="863">
        <f t="shared" si="15"/>
        <v>0</v>
      </c>
      <c r="S130" s="290"/>
    </row>
    <row r="131" spans="1:19" ht="18.75" customHeight="1">
      <c r="A131" s="10">
        <v>120</v>
      </c>
      <c r="H131" s="350"/>
      <c r="I131" s="734">
        <v>5400</v>
      </c>
      <c r="J131" s="1084" t="s">
        <v>767</v>
      </c>
      <c r="K131" s="1084"/>
      <c r="L131" s="851"/>
      <c r="M131" s="284">
        <f>N131+O131+P131+Q131</f>
        <v>0</v>
      </c>
      <c r="N131" s="794"/>
      <c r="O131" s="795"/>
      <c r="P131" s="795"/>
      <c r="Q131" s="796"/>
      <c r="R131" s="863">
        <f t="shared" si="15"/>
        <v>0</v>
      </c>
      <c r="S131" s="290"/>
    </row>
    <row r="132" spans="1:19" ht="18.75" customHeight="1">
      <c r="A132" s="10">
        <v>121</v>
      </c>
      <c r="H132" s="350"/>
      <c r="I132" s="680">
        <v>5500</v>
      </c>
      <c r="J132" s="1082" t="s">
        <v>768</v>
      </c>
      <c r="K132" s="1082"/>
      <c r="L132" s="283">
        <f aca="true" t="shared" si="24" ref="L132:Q132">SUM(L133:L136)</f>
        <v>0</v>
      </c>
      <c r="M132" s="284">
        <f t="shared" si="24"/>
        <v>0</v>
      </c>
      <c r="N132" s="306">
        <f t="shared" si="24"/>
        <v>0</v>
      </c>
      <c r="O132" s="307">
        <f t="shared" si="24"/>
        <v>0</v>
      </c>
      <c r="P132" s="307">
        <f t="shared" si="24"/>
        <v>0</v>
      </c>
      <c r="Q132" s="308">
        <f t="shared" si="24"/>
        <v>0</v>
      </c>
      <c r="R132" s="863">
        <f t="shared" si="15"/>
        <v>0</v>
      </c>
      <c r="S132" s="290"/>
    </row>
    <row r="133" spans="1:19" ht="18.75" customHeight="1">
      <c r="A133" s="10">
        <v>122</v>
      </c>
      <c r="H133" s="350"/>
      <c r="I133" s="731"/>
      <c r="J133" s="682">
        <v>5501</v>
      </c>
      <c r="K133" s="701" t="s">
        <v>769</v>
      </c>
      <c r="L133" s="312"/>
      <c r="M133" s="316">
        <f>N133+O133+P133+Q133</f>
        <v>0</v>
      </c>
      <c r="N133" s="291"/>
      <c r="O133" s="292"/>
      <c r="P133" s="292"/>
      <c r="Q133" s="293"/>
      <c r="R133" s="863">
        <f t="shared" si="15"/>
        <v>0</v>
      </c>
      <c r="S133" s="290"/>
    </row>
    <row r="134" spans="1:19" ht="18.75" customHeight="1">
      <c r="A134" s="10">
        <v>123</v>
      </c>
      <c r="H134" s="350"/>
      <c r="I134" s="731"/>
      <c r="J134" s="688">
        <v>5502</v>
      </c>
      <c r="K134" s="689" t="s">
        <v>770</v>
      </c>
      <c r="L134" s="313"/>
      <c r="M134" s="318">
        <f>N134+O134+P134+Q134</f>
        <v>0</v>
      </c>
      <c r="N134" s="294"/>
      <c r="O134" s="295"/>
      <c r="P134" s="295"/>
      <c r="Q134" s="296"/>
      <c r="R134" s="863">
        <f t="shared" si="15"/>
        <v>0</v>
      </c>
      <c r="S134" s="290"/>
    </row>
    <row r="135" spans="1:19" ht="18.75" customHeight="1">
      <c r="A135" s="10">
        <v>124</v>
      </c>
      <c r="H135" s="350"/>
      <c r="I135" s="731"/>
      <c r="J135" s="688">
        <v>5503</v>
      </c>
      <c r="K135" s="732" t="s">
        <v>771</v>
      </c>
      <c r="L135" s="313"/>
      <c r="M135" s="318">
        <f>N135+O135+P135+Q135</f>
        <v>0</v>
      </c>
      <c r="N135" s="294"/>
      <c r="O135" s="295"/>
      <c r="P135" s="295"/>
      <c r="Q135" s="296"/>
      <c r="R135" s="863">
        <f t="shared" si="15"/>
        <v>0</v>
      </c>
      <c r="S135" s="290"/>
    </row>
    <row r="136" spans="1:19" ht="18.75" customHeight="1">
      <c r="A136" s="10">
        <v>125</v>
      </c>
      <c r="H136" s="350"/>
      <c r="I136" s="731"/>
      <c r="J136" s="684">
        <v>5504</v>
      </c>
      <c r="K136" s="712" t="s">
        <v>772</v>
      </c>
      <c r="L136" s="315"/>
      <c r="M136" s="317">
        <f>N136+O136+P136+Q136</f>
        <v>0</v>
      </c>
      <c r="N136" s="303"/>
      <c r="O136" s="304"/>
      <c r="P136" s="304"/>
      <c r="Q136" s="305"/>
      <c r="R136" s="863">
        <f t="shared" si="15"/>
        <v>0</v>
      </c>
      <c r="S136" s="290"/>
    </row>
    <row r="137" spans="1:19" ht="18.75" customHeight="1">
      <c r="A137" s="10">
        <v>126</v>
      </c>
      <c r="H137" s="350"/>
      <c r="I137" s="734">
        <v>5700</v>
      </c>
      <c r="J137" s="1093" t="s">
        <v>1076</v>
      </c>
      <c r="K137" s="1094"/>
      <c r="L137" s="283">
        <f aca="true" t="shared" si="25" ref="L137:Q137">SUM(L138:L140)</f>
        <v>0</v>
      </c>
      <c r="M137" s="284">
        <f t="shared" si="25"/>
        <v>0</v>
      </c>
      <c r="N137" s="306">
        <f t="shared" si="25"/>
        <v>0</v>
      </c>
      <c r="O137" s="307">
        <f t="shared" si="25"/>
        <v>0</v>
      </c>
      <c r="P137" s="307">
        <f t="shared" si="25"/>
        <v>0</v>
      </c>
      <c r="Q137" s="308">
        <f t="shared" si="25"/>
        <v>0</v>
      </c>
      <c r="R137" s="863">
        <f t="shared" si="15"/>
        <v>0</v>
      </c>
      <c r="S137" s="290"/>
    </row>
    <row r="138" spans="1:19" ht="18.75" customHeight="1">
      <c r="A138" s="10">
        <v>127</v>
      </c>
      <c r="H138" s="350"/>
      <c r="I138" s="735"/>
      <c r="J138" s="736">
        <v>5701</v>
      </c>
      <c r="K138" s="737" t="s">
        <v>774</v>
      </c>
      <c r="L138" s="312"/>
      <c r="M138" s="316">
        <f>N138+O138+P138+Q138</f>
        <v>0</v>
      </c>
      <c r="N138" s="291"/>
      <c r="O138" s="292"/>
      <c r="P138" s="292"/>
      <c r="Q138" s="293"/>
      <c r="R138" s="863">
        <f t="shared" si="15"/>
        <v>0</v>
      </c>
      <c r="S138" s="290"/>
    </row>
    <row r="139" spans="1:19" ht="18.75" customHeight="1">
      <c r="A139" s="10">
        <v>128</v>
      </c>
      <c r="H139" s="350"/>
      <c r="I139" s="735"/>
      <c r="J139" s="742">
        <v>5702</v>
      </c>
      <c r="K139" s="743" t="s">
        <v>775</v>
      </c>
      <c r="L139" s="314"/>
      <c r="M139" s="319">
        <f>N139+O139+P139+Q139</f>
        <v>0</v>
      </c>
      <c r="N139" s="309"/>
      <c r="O139" s="310"/>
      <c r="P139" s="310"/>
      <c r="Q139" s="311"/>
      <c r="R139" s="863">
        <f t="shared" si="15"/>
        <v>0</v>
      </c>
      <c r="S139" s="290"/>
    </row>
    <row r="140" spans="1:19" ht="18.75" customHeight="1">
      <c r="A140" s="10">
        <v>129</v>
      </c>
      <c r="H140" s="350"/>
      <c r="I140" s="687"/>
      <c r="J140" s="744">
        <v>4071</v>
      </c>
      <c r="K140" s="745" t="s">
        <v>776</v>
      </c>
      <c r="L140" s="856"/>
      <c r="M140" s="324">
        <f>N140+O140+P140+Q140</f>
        <v>0</v>
      </c>
      <c r="N140" s="331"/>
      <c r="O140" s="797"/>
      <c r="P140" s="797"/>
      <c r="Q140" s="798"/>
      <c r="R140" s="863">
        <f t="shared" si="15"/>
        <v>0</v>
      </c>
      <c r="S140" s="290"/>
    </row>
    <row r="141" spans="1:19" ht="7.5" customHeight="1">
      <c r="A141" s="10">
        <v>130</v>
      </c>
      <c r="H141" s="350"/>
      <c r="I141" s="746"/>
      <c r="J141" s="747"/>
      <c r="K141" s="748"/>
      <c r="L141" s="864"/>
      <c r="M141" s="337"/>
      <c r="N141" s="337"/>
      <c r="O141" s="337"/>
      <c r="P141" s="337"/>
      <c r="Q141" s="338"/>
      <c r="R141" s="863">
        <f t="shared" si="15"/>
      </c>
      <c r="S141" s="290"/>
    </row>
    <row r="142" spans="1:19" ht="18.75" customHeight="1">
      <c r="A142" s="10">
        <v>131</v>
      </c>
      <c r="H142" s="350"/>
      <c r="I142" s="749">
        <v>98</v>
      </c>
      <c r="J142" s="1095" t="s">
        <v>777</v>
      </c>
      <c r="K142" s="1096"/>
      <c r="L142" s="857"/>
      <c r="M142" s="346">
        <f>N142+O142+P142+Q142</f>
        <v>0</v>
      </c>
      <c r="N142" s="339">
        <v>0</v>
      </c>
      <c r="O142" s="340">
        <v>0</v>
      </c>
      <c r="P142" s="340">
        <v>0</v>
      </c>
      <c r="Q142" s="341">
        <v>0</v>
      </c>
      <c r="R142" s="863">
        <f t="shared" si="15"/>
        <v>0</v>
      </c>
      <c r="S142" s="290"/>
    </row>
    <row r="143" spans="1:19" ht="15" hidden="1">
      <c r="A143" s="10">
        <v>132</v>
      </c>
      <c r="H143" s="350"/>
      <c r="I143" s="750"/>
      <c r="J143" s="751"/>
      <c r="K143" s="752"/>
      <c r="L143" s="272"/>
      <c r="M143" s="272"/>
      <c r="N143" s="272"/>
      <c r="O143" s="272"/>
      <c r="P143" s="272"/>
      <c r="Q143" s="273"/>
      <c r="R143" s="863">
        <f t="shared" si="15"/>
      </c>
      <c r="S143" s="290"/>
    </row>
    <row r="144" spans="1:19" ht="15" hidden="1">
      <c r="A144" s="10">
        <v>133</v>
      </c>
      <c r="H144" s="350"/>
      <c r="I144" s="753"/>
      <c r="J144" s="618"/>
      <c r="K144" s="748"/>
      <c r="L144" s="274"/>
      <c r="M144" s="274"/>
      <c r="N144" s="274"/>
      <c r="O144" s="274"/>
      <c r="P144" s="274"/>
      <c r="Q144" s="275"/>
      <c r="R144" s="863">
        <f t="shared" si="15"/>
      </c>
      <c r="S144" s="290"/>
    </row>
    <row r="145" spans="1:19" ht="7.5" customHeight="1">
      <c r="A145" s="10">
        <v>134</v>
      </c>
      <c r="H145" s="350"/>
      <c r="I145" s="754"/>
      <c r="J145" s="755"/>
      <c r="K145" s="748"/>
      <c r="L145" s="274"/>
      <c r="M145" s="274"/>
      <c r="N145" s="274"/>
      <c r="O145" s="274"/>
      <c r="P145" s="274"/>
      <c r="Q145" s="275"/>
      <c r="R145" s="863">
        <f t="shared" si="15"/>
      </c>
      <c r="S145" s="290"/>
    </row>
    <row r="146" spans="1:20" ht="20.25" customHeight="1" thickBot="1">
      <c r="A146" s="10">
        <v>135</v>
      </c>
      <c r="H146" s="350"/>
      <c r="I146" s="756"/>
      <c r="J146" s="756" t="s">
        <v>439</v>
      </c>
      <c r="K146" s="757">
        <f>+I146</f>
        <v>0</v>
      </c>
      <c r="L146" s="287">
        <f aca="true" t="shared" si="26" ref="L146:Q146">SUM(L30,L33,L39,L47,L48,L66,L70,L76,L79,L80,L81,L82,L83,L92,L99,L100,L101,L102,L109,L113,L114,L115,L116,L119,L120,L128,L131,L132,L137)+L142</f>
        <v>0</v>
      </c>
      <c r="M146" s="288">
        <f t="shared" si="26"/>
        <v>0</v>
      </c>
      <c r="N146" s="334">
        <f t="shared" si="26"/>
        <v>0</v>
      </c>
      <c r="O146" s="335">
        <f t="shared" si="26"/>
        <v>0</v>
      </c>
      <c r="P146" s="335">
        <f t="shared" si="26"/>
        <v>0</v>
      </c>
      <c r="Q146" s="336">
        <f t="shared" si="26"/>
        <v>0</v>
      </c>
      <c r="R146" s="863">
        <f t="shared" si="15"/>
        <v>0</v>
      </c>
      <c r="S146" s="858" t="str">
        <f>LEFT(J27,1)</f>
        <v>0</v>
      </c>
      <c r="T146" s="859"/>
    </row>
    <row r="147" spans="1:19" ht="16.5" thickTop="1">
      <c r="A147" s="10">
        <v>136</v>
      </c>
      <c r="H147" s="350"/>
      <c r="I147" s="758"/>
      <c r="J147" s="759"/>
      <c r="K147" s="620"/>
      <c r="L147" s="347"/>
      <c r="M147" s="347"/>
      <c r="N147" s="347"/>
      <c r="O147" s="347"/>
      <c r="P147" s="347"/>
      <c r="Q147" s="347"/>
      <c r="R147" s="1">
        <f>R146</f>
        <v>0</v>
      </c>
      <c r="S147" s="289"/>
    </row>
    <row r="148" spans="1:19" ht="15">
      <c r="A148" s="10">
        <v>137</v>
      </c>
      <c r="H148" s="350"/>
      <c r="I148" s="669"/>
      <c r="J148" s="760"/>
      <c r="K148" s="761"/>
      <c r="L148" s="348"/>
      <c r="M148" s="348"/>
      <c r="N148" s="348"/>
      <c r="O148" s="348"/>
      <c r="P148" s="348"/>
      <c r="Q148" s="348"/>
      <c r="R148" s="1">
        <f>R146</f>
        <v>0</v>
      </c>
      <c r="S148" s="289"/>
    </row>
    <row r="149" spans="1:19" ht="15.75">
      <c r="A149" s="10">
        <v>138</v>
      </c>
      <c r="H149" s="350"/>
      <c r="I149" s="347"/>
      <c r="J149" s="618"/>
      <c r="K149" s="633"/>
      <c r="L149" s="348"/>
      <c r="M149" s="348"/>
      <c r="N149" s="348"/>
      <c r="O149" s="348"/>
      <c r="P149" s="348"/>
      <c r="Q149" s="348"/>
      <c r="R149" s="883">
        <f>(IF(SUM(R160:R181)&lt;&gt;0,$K$2,""))</f>
      </c>
      <c r="S149" s="289"/>
    </row>
    <row r="150" spans="1:19" ht="15.75">
      <c r="A150" s="10">
        <v>139</v>
      </c>
      <c r="H150" s="350"/>
      <c r="I150" s="1074">
        <f>$B$7</f>
        <v>0</v>
      </c>
      <c r="J150" s="1075"/>
      <c r="K150" s="1075"/>
      <c r="L150" s="348"/>
      <c r="M150" s="348"/>
      <c r="N150" s="348"/>
      <c r="O150" s="348"/>
      <c r="P150" s="348"/>
      <c r="Q150" s="348"/>
      <c r="R150" s="883">
        <f>(IF(SUM(R160:R181)&lt;&gt;0,$K$2,""))</f>
      </c>
      <c r="S150" s="289"/>
    </row>
    <row r="151" spans="1:19" ht="15.75">
      <c r="A151" s="10">
        <v>140</v>
      </c>
      <c r="H151" s="350"/>
      <c r="I151" s="347"/>
      <c r="J151" s="618"/>
      <c r="K151" s="633"/>
      <c r="L151" s="634" t="s">
        <v>615</v>
      </c>
      <c r="M151" s="634" t="s">
        <v>521</v>
      </c>
      <c r="N151" s="348"/>
      <c r="O151" s="348"/>
      <c r="P151" s="348"/>
      <c r="Q151" s="348"/>
      <c r="R151" s="883">
        <f>(IF(SUM(R160:R181)&lt;&gt;0,$K$2,""))</f>
      </c>
      <c r="S151" s="289"/>
    </row>
    <row r="152" spans="1:19" ht="27" customHeight="1">
      <c r="A152" s="10">
        <v>141</v>
      </c>
      <c r="H152" s="350"/>
      <c r="I152" s="1076">
        <f>$B$9</f>
        <v>0</v>
      </c>
      <c r="J152" s="1077"/>
      <c r="K152" s="1078"/>
      <c r="L152" s="603">
        <f>$E$9</f>
        <v>0</v>
      </c>
      <c r="M152" s="638">
        <f>$F$9</f>
        <v>0</v>
      </c>
      <c r="N152" s="348"/>
      <c r="O152" s="348"/>
      <c r="P152" s="348"/>
      <c r="Q152" s="348"/>
      <c r="R152" s="883">
        <f>(IF(SUM(R160:R181)&lt;&gt;0,$K$2,""))</f>
      </c>
      <c r="S152" s="289"/>
    </row>
    <row r="153" spans="1:19" ht="15.75">
      <c r="A153" s="10">
        <v>142</v>
      </c>
      <c r="H153" s="350"/>
      <c r="I153" s="639">
        <f>$B$10</f>
        <v>0</v>
      </c>
      <c r="J153" s="347"/>
      <c r="K153" s="620"/>
      <c r="L153" s="640"/>
      <c r="M153" s="640"/>
      <c r="N153" s="348"/>
      <c r="O153" s="348"/>
      <c r="P153" s="348"/>
      <c r="Q153" s="348"/>
      <c r="R153" s="883">
        <f>(IF(SUM(R160:R181)&lt;&gt;0,$K$2,""))</f>
      </c>
      <c r="S153" s="289"/>
    </row>
    <row r="154" spans="1:19" ht="6" customHeight="1">
      <c r="A154" s="10">
        <v>143</v>
      </c>
      <c r="H154" s="350"/>
      <c r="I154" s="639"/>
      <c r="J154" s="347"/>
      <c r="K154" s="620"/>
      <c r="L154" s="639"/>
      <c r="M154" s="347"/>
      <c r="N154" s="348"/>
      <c r="O154" s="348"/>
      <c r="P154" s="348"/>
      <c r="Q154" s="348"/>
      <c r="R154" s="883">
        <f>(IF(SUM(R160:R181)&lt;&gt;0,$K$2,""))</f>
      </c>
      <c r="S154" s="289"/>
    </row>
    <row r="155" spans="1:19" ht="27" customHeight="1">
      <c r="A155" s="10">
        <v>144</v>
      </c>
      <c r="H155" s="350"/>
      <c r="I155" s="1079">
        <f>$B$12</f>
        <v>0</v>
      </c>
      <c r="J155" s="1080"/>
      <c r="K155" s="1081"/>
      <c r="L155" s="641" t="s">
        <v>1068</v>
      </c>
      <c r="M155" s="882">
        <f>$F$12</f>
        <v>0</v>
      </c>
      <c r="N155" s="348"/>
      <c r="O155" s="348"/>
      <c r="P155" s="348"/>
      <c r="Q155" s="348"/>
      <c r="R155" s="883">
        <f>(IF(SUM(R160:R181)&lt;&gt;0,$K$2,""))</f>
      </c>
      <c r="S155" s="289"/>
    </row>
    <row r="156" spans="1:19" ht="15.75">
      <c r="A156" s="10">
        <v>145</v>
      </c>
      <c r="H156" s="350"/>
      <c r="I156" s="643">
        <f>$B$13</f>
        <v>0</v>
      </c>
      <c r="J156" s="347"/>
      <c r="K156" s="620"/>
      <c r="L156" s="644"/>
      <c r="M156" s="645"/>
      <c r="N156" s="348"/>
      <c r="O156" s="348"/>
      <c r="P156" s="348"/>
      <c r="Q156" s="348"/>
      <c r="R156" s="883">
        <f>(IF(SUM(R160:R181)&lt;&gt;0,$K$2,""))</f>
      </c>
      <c r="S156" s="289"/>
    </row>
    <row r="157" spans="1:19" ht="21.75" customHeight="1">
      <c r="A157" s="10">
        <v>146</v>
      </c>
      <c r="H157" s="350"/>
      <c r="I157" s="762"/>
      <c r="J157" s="762"/>
      <c r="K157" s="763" t="s">
        <v>1089</v>
      </c>
      <c r="L157" s="764">
        <f>$E$15</f>
        <v>0</v>
      </c>
      <c r="M157" s="765">
        <f>$F$15</f>
        <v>0</v>
      </c>
      <c r="N157" s="274"/>
      <c r="O157" s="274"/>
      <c r="P157" s="274"/>
      <c r="Q157" s="274"/>
      <c r="R157" s="883">
        <f>(IF(SUM(R160:R181)&lt;&gt;0,$K$2,""))</f>
      </c>
      <c r="S157" s="289"/>
    </row>
    <row r="158" spans="1:19" ht="18.75" customHeight="1" thickBot="1">
      <c r="A158" s="10">
        <v>147</v>
      </c>
      <c r="H158" s="350"/>
      <c r="I158" s="640"/>
      <c r="J158" s="618"/>
      <c r="K158" s="766" t="s">
        <v>826</v>
      </c>
      <c r="L158" s="348"/>
      <c r="M158" s="767" t="s">
        <v>618</v>
      </c>
      <c r="N158" s="767"/>
      <c r="O158" s="274"/>
      <c r="P158" s="767"/>
      <c r="Q158" s="274"/>
      <c r="R158" s="883">
        <f>(IF(SUM(R160:R181)&lt;&gt;0,$K$2,""))</f>
      </c>
      <c r="S158" s="289"/>
    </row>
    <row r="159" spans="1:19" ht="21" customHeight="1">
      <c r="A159" s="10">
        <v>148</v>
      </c>
      <c r="H159" s="350"/>
      <c r="I159" s="768" t="s">
        <v>779</v>
      </c>
      <c r="J159" s="769" t="s">
        <v>780</v>
      </c>
      <c r="K159" s="770" t="s">
        <v>781</v>
      </c>
      <c r="L159" s="771" t="s">
        <v>782</v>
      </c>
      <c r="M159" s="772" t="s">
        <v>783</v>
      </c>
      <c r="N159" s="349"/>
      <c r="O159" s="349"/>
      <c r="P159" s="349"/>
      <c r="Q159" s="349"/>
      <c r="R159" s="883">
        <f>(IF(SUM(R160:R181)&lt;&gt;0,$K$2,""))</f>
      </c>
      <c r="S159" s="289"/>
    </row>
    <row r="160" spans="1:19" ht="18.75" customHeight="1">
      <c r="A160" s="10">
        <v>149</v>
      </c>
      <c r="H160" s="350"/>
      <c r="I160" s="773"/>
      <c r="J160" s="774" t="s">
        <v>784</v>
      </c>
      <c r="K160" s="775" t="s">
        <v>785</v>
      </c>
      <c r="L160" s="799">
        <f>L161+L162</f>
        <v>0</v>
      </c>
      <c r="M160" s="800">
        <f>M161+M162</f>
        <v>0</v>
      </c>
      <c r="N160" s="349"/>
      <c r="O160" s="349"/>
      <c r="P160" s="349"/>
      <c r="Q160" s="349"/>
      <c r="R160" s="193">
        <f aca="true" t="shared" si="27" ref="R160:R181">(IF($E160&lt;&gt;0,$K$2,IF($F160&lt;&gt;0,$K$2,"")))</f>
      </c>
      <c r="S160" s="289"/>
    </row>
    <row r="161" spans="1:19" ht="18.75" customHeight="1">
      <c r="A161" s="10">
        <v>150</v>
      </c>
      <c r="H161" s="350"/>
      <c r="I161" s="776"/>
      <c r="J161" s="777" t="s">
        <v>786</v>
      </c>
      <c r="K161" s="778" t="s">
        <v>787</v>
      </c>
      <c r="L161" s="801"/>
      <c r="M161" s="802"/>
      <c r="N161" s="349"/>
      <c r="O161" s="349"/>
      <c r="P161" s="349"/>
      <c r="Q161" s="349"/>
      <c r="R161" s="193">
        <f t="shared" si="27"/>
      </c>
      <c r="S161" s="289"/>
    </row>
    <row r="162" spans="1:19" ht="18.75" customHeight="1">
      <c r="A162" s="10">
        <v>151</v>
      </c>
      <c r="H162" s="350"/>
      <c r="I162" s="779"/>
      <c r="J162" s="780" t="s">
        <v>788</v>
      </c>
      <c r="K162" s="781" t="s">
        <v>789</v>
      </c>
      <c r="L162" s="803"/>
      <c r="M162" s="804"/>
      <c r="N162" s="349"/>
      <c r="O162" s="349"/>
      <c r="P162" s="349"/>
      <c r="Q162" s="349"/>
      <c r="R162" s="193">
        <f t="shared" si="27"/>
      </c>
      <c r="S162" s="289"/>
    </row>
    <row r="163" spans="1:19" ht="18.75" customHeight="1">
      <c r="A163" s="10">
        <v>152</v>
      </c>
      <c r="H163" s="350"/>
      <c r="I163" s="773"/>
      <c r="J163" s="774" t="s">
        <v>790</v>
      </c>
      <c r="K163" s="775" t="s">
        <v>791</v>
      </c>
      <c r="L163" s="805">
        <f>L164+L165</f>
        <v>0</v>
      </c>
      <c r="M163" s="806">
        <f>M164+M165</f>
        <v>0</v>
      </c>
      <c r="N163" s="349"/>
      <c r="O163" s="349"/>
      <c r="P163" s="349"/>
      <c r="Q163" s="349"/>
      <c r="R163" s="193">
        <f t="shared" si="27"/>
      </c>
      <c r="S163" s="289"/>
    </row>
    <row r="164" spans="1:19" ht="18.75" customHeight="1">
      <c r="A164" s="10">
        <v>153</v>
      </c>
      <c r="H164" s="350"/>
      <c r="I164" s="776"/>
      <c r="J164" s="777" t="s">
        <v>792</v>
      </c>
      <c r="K164" s="778" t="s">
        <v>787</v>
      </c>
      <c r="L164" s="801"/>
      <c r="M164" s="802"/>
      <c r="N164" s="349"/>
      <c r="O164" s="349"/>
      <c r="P164" s="349"/>
      <c r="Q164" s="349"/>
      <c r="R164" s="193">
        <f t="shared" si="27"/>
      </c>
      <c r="S164" s="289"/>
    </row>
    <row r="165" spans="1:19" ht="18.75" customHeight="1">
      <c r="A165" s="10">
        <v>154</v>
      </c>
      <c r="H165" s="350"/>
      <c r="I165" s="782"/>
      <c r="J165" s="783" t="s">
        <v>793</v>
      </c>
      <c r="K165" s="784" t="s">
        <v>794</v>
      </c>
      <c r="L165" s="807"/>
      <c r="M165" s="808"/>
      <c r="N165" s="349"/>
      <c r="O165" s="349"/>
      <c r="P165" s="349"/>
      <c r="Q165" s="349"/>
      <c r="R165" s="193">
        <f t="shared" si="27"/>
      </c>
      <c r="S165" s="289"/>
    </row>
    <row r="166" spans="1:19" ht="18.75" customHeight="1">
      <c r="A166" s="10">
        <v>155</v>
      </c>
      <c r="H166" s="350"/>
      <c r="I166" s="773"/>
      <c r="J166" s="774" t="s">
        <v>795</v>
      </c>
      <c r="K166" s="775" t="s">
        <v>796</v>
      </c>
      <c r="L166" s="809"/>
      <c r="M166" s="810"/>
      <c r="N166" s="349"/>
      <c r="O166" s="349"/>
      <c r="P166" s="349"/>
      <c r="Q166" s="349"/>
      <c r="R166" s="193">
        <f t="shared" si="27"/>
      </c>
      <c r="S166" s="289"/>
    </row>
    <row r="167" spans="1:19" ht="18.75" customHeight="1">
      <c r="A167" s="10">
        <v>156</v>
      </c>
      <c r="H167" s="350"/>
      <c r="I167" s="776"/>
      <c r="J167" s="785" t="s">
        <v>797</v>
      </c>
      <c r="K167" s="786" t="s">
        <v>798</v>
      </c>
      <c r="L167" s="811"/>
      <c r="M167" s="812"/>
      <c r="N167" s="349"/>
      <c r="O167" s="349"/>
      <c r="P167" s="349"/>
      <c r="Q167" s="349"/>
      <c r="R167" s="193">
        <f t="shared" si="27"/>
      </c>
      <c r="S167" s="289"/>
    </row>
    <row r="168" spans="1:19" ht="18.75" customHeight="1">
      <c r="A168" s="10">
        <v>157</v>
      </c>
      <c r="H168" s="350"/>
      <c r="I168" s="782"/>
      <c r="J168" s="780" t="s">
        <v>799</v>
      </c>
      <c r="K168" s="781" t="s">
        <v>800</v>
      </c>
      <c r="L168" s="813"/>
      <c r="M168" s="814"/>
      <c r="N168" s="349"/>
      <c r="O168" s="349"/>
      <c r="P168" s="349"/>
      <c r="Q168" s="349"/>
      <c r="R168" s="193">
        <f t="shared" si="27"/>
      </c>
      <c r="S168" s="289"/>
    </row>
    <row r="169" spans="1:19" ht="18.75" customHeight="1">
      <c r="A169" s="10">
        <v>158</v>
      </c>
      <c r="H169" s="350"/>
      <c r="I169" s="773"/>
      <c r="J169" s="774" t="s">
        <v>801</v>
      </c>
      <c r="K169" s="775" t="s">
        <v>802</v>
      </c>
      <c r="L169" s="805"/>
      <c r="M169" s="806"/>
      <c r="N169" s="349"/>
      <c r="O169" s="349"/>
      <c r="P169" s="349"/>
      <c r="Q169" s="349"/>
      <c r="R169" s="193">
        <f t="shared" si="27"/>
      </c>
      <c r="S169" s="289"/>
    </row>
    <row r="170" spans="1:19" ht="18.75" customHeight="1">
      <c r="A170" s="10">
        <v>159</v>
      </c>
      <c r="H170" s="350"/>
      <c r="I170" s="776"/>
      <c r="J170" s="785" t="s">
        <v>803</v>
      </c>
      <c r="K170" s="786" t="s">
        <v>804</v>
      </c>
      <c r="L170" s="815"/>
      <c r="M170" s="816"/>
      <c r="N170" s="349"/>
      <c r="O170" s="349"/>
      <c r="P170" s="349"/>
      <c r="Q170" s="349"/>
      <c r="R170" s="193">
        <f t="shared" si="27"/>
      </c>
      <c r="S170" s="289"/>
    </row>
    <row r="171" spans="1:19" ht="18.75" customHeight="1">
      <c r="A171" s="10">
        <v>160</v>
      </c>
      <c r="H171" s="350"/>
      <c r="I171" s="782"/>
      <c r="J171" s="780" t="s">
        <v>805</v>
      </c>
      <c r="K171" s="781" t="s">
        <v>806</v>
      </c>
      <c r="L171" s="803"/>
      <c r="M171" s="804"/>
      <c r="N171" s="349"/>
      <c r="O171" s="349"/>
      <c r="P171" s="349"/>
      <c r="Q171" s="349"/>
      <c r="R171" s="193">
        <f t="shared" si="27"/>
      </c>
      <c r="S171" s="289"/>
    </row>
    <row r="172" spans="1:19" ht="18.75" customHeight="1">
      <c r="A172" s="10">
        <v>161</v>
      </c>
      <c r="H172" s="350"/>
      <c r="I172" s="773"/>
      <c r="J172" s="774" t="s">
        <v>807</v>
      </c>
      <c r="K172" s="775" t="s">
        <v>281</v>
      </c>
      <c r="L172" s="805"/>
      <c r="M172" s="806"/>
      <c r="N172" s="349"/>
      <c r="O172" s="349"/>
      <c r="P172" s="349"/>
      <c r="Q172" s="349"/>
      <c r="R172" s="193">
        <f t="shared" si="27"/>
      </c>
      <c r="S172" s="289"/>
    </row>
    <row r="173" spans="1:19" ht="18.75" customHeight="1">
      <c r="A173" s="10">
        <v>162</v>
      </c>
      <c r="H173" s="350"/>
      <c r="I173" s="773"/>
      <c r="J173" s="774" t="s">
        <v>282</v>
      </c>
      <c r="K173" s="775" t="s">
        <v>5</v>
      </c>
      <c r="L173" s="817"/>
      <c r="M173" s="818"/>
      <c r="N173" s="349"/>
      <c r="O173" s="349"/>
      <c r="P173" s="349"/>
      <c r="Q173" s="349"/>
      <c r="R173" s="193">
        <f t="shared" si="27"/>
      </c>
      <c r="S173" s="289"/>
    </row>
    <row r="174" spans="1:19" ht="18.75" customHeight="1">
      <c r="A174" s="10">
        <v>163</v>
      </c>
      <c r="H174" s="350"/>
      <c r="I174" s="773"/>
      <c r="J174" s="774" t="s">
        <v>283</v>
      </c>
      <c r="K174" s="775" t="s">
        <v>3</v>
      </c>
      <c r="L174" s="805"/>
      <c r="M174" s="806"/>
      <c r="N174" s="349"/>
      <c r="O174" s="349"/>
      <c r="P174" s="349"/>
      <c r="Q174" s="349"/>
      <c r="R174" s="193">
        <f t="shared" si="27"/>
      </c>
      <c r="S174" s="289"/>
    </row>
    <row r="175" spans="1:19" ht="18.75" customHeight="1">
      <c r="A175" s="10">
        <v>164</v>
      </c>
      <c r="H175" s="350"/>
      <c r="I175" s="773"/>
      <c r="J175" s="774" t="s">
        <v>284</v>
      </c>
      <c r="K175" s="775" t="s">
        <v>4</v>
      </c>
      <c r="L175" s="805"/>
      <c r="M175" s="806"/>
      <c r="N175" s="349"/>
      <c r="O175" s="349"/>
      <c r="P175" s="349"/>
      <c r="Q175" s="349"/>
      <c r="R175" s="193">
        <f t="shared" si="27"/>
      </c>
      <c r="S175" s="289"/>
    </row>
    <row r="176" spans="1:19" ht="18.75" customHeight="1">
      <c r="A176" s="10">
        <v>165</v>
      </c>
      <c r="H176" s="350"/>
      <c r="I176" s="773"/>
      <c r="J176" s="774" t="s">
        <v>285</v>
      </c>
      <c r="K176" s="775" t="s">
        <v>286</v>
      </c>
      <c r="L176" s="805"/>
      <c r="M176" s="806"/>
      <c r="N176" s="349"/>
      <c r="O176" s="349"/>
      <c r="P176" s="349"/>
      <c r="Q176" s="349"/>
      <c r="R176" s="193">
        <f t="shared" si="27"/>
      </c>
      <c r="S176" s="289"/>
    </row>
    <row r="177" spans="1:19" ht="18.75" customHeight="1">
      <c r="A177" s="10">
        <v>166</v>
      </c>
      <c r="H177" s="350"/>
      <c r="I177" s="773"/>
      <c r="J177" s="774" t="s">
        <v>287</v>
      </c>
      <c r="K177" s="775" t="s">
        <v>288</v>
      </c>
      <c r="L177" s="805"/>
      <c r="M177" s="806"/>
      <c r="N177" s="349"/>
      <c r="O177" s="349"/>
      <c r="P177" s="349"/>
      <c r="Q177" s="349"/>
      <c r="R177" s="193">
        <f t="shared" si="27"/>
      </c>
      <c r="S177" s="289"/>
    </row>
    <row r="178" spans="1:19" ht="18.75" customHeight="1">
      <c r="A178" s="10">
        <v>167</v>
      </c>
      <c r="H178" s="350"/>
      <c r="I178" s="773"/>
      <c r="J178" s="774" t="s">
        <v>289</v>
      </c>
      <c r="K178" s="775" t="s">
        <v>290</v>
      </c>
      <c r="L178" s="805"/>
      <c r="M178" s="806"/>
      <c r="N178" s="349"/>
      <c r="O178" s="349"/>
      <c r="P178" s="349"/>
      <c r="Q178" s="349"/>
      <c r="R178" s="193">
        <f t="shared" si="27"/>
      </c>
      <c r="S178" s="289"/>
    </row>
    <row r="179" spans="1:19" ht="18.75" customHeight="1">
      <c r="A179" s="10">
        <v>168</v>
      </c>
      <c r="H179" s="350"/>
      <c r="I179" s="773"/>
      <c r="J179" s="774" t="s">
        <v>291</v>
      </c>
      <c r="K179" s="775" t="s">
        <v>292</v>
      </c>
      <c r="L179" s="805"/>
      <c r="M179" s="806"/>
      <c r="N179" s="349"/>
      <c r="O179" s="349"/>
      <c r="P179" s="349"/>
      <c r="Q179" s="349"/>
      <c r="R179" s="193">
        <f t="shared" si="27"/>
      </c>
      <c r="S179" s="289"/>
    </row>
    <row r="180" spans="1:19" ht="18.75" customHeight="1">
      <c r="A180" s="10">
        <v>169</v>
      </c>
      <c r="H180" s="350"/>
      <c r="I180" s="773"/>
      <c r="J180" s="774" t="s">
        <v>293</v>
      </c>
      <c r="K180" s="775" t="s">
        <v>294</v>
      </c>
      <c r="L180" s="805"/>
      <c r="M180" s="806"/>
      <c r="N180" s="349"/>
      <c r="O180" s="349"/>
      <c r="P180" s="349"/>
      <c r="Q180" s="349"/>
      <c r="R180" s="193">
        <f t="shared" si="27"/>
      </c>
      <c r="S180" s="289"/>
    </row>
    <row r="181" spans="1:19" ht="18.75" customHeight="1" thickBot="1">
      <c r="A181" s="10">
        <v>170</v>
      </c>
      <c r="H181" s="350"/>
      <c r="I181" s="787"/>
      <c r="J181" s="788" t="s">
        <v>295</v>
      </c>
      <c r="K181" s="789" t="s">
        <v>296</v>
      </c>
      <c r="L181" s="819"/>
      <c r="M181" s="820"/>
      <c r="N181" s="349"/>
      <c r="O181" s="349"/>
      <c r="P181" s="349"/>
      <c r="Q181" s="349"/>
      <c r="R181" s="193">
        <f t="shared" si="27"/>
      </c>
      <c r="S181" s="289"/>
    </row>
    <row r="182" spans="1:19" ht="31.5" customHeight="1" thickTop="1">
      <c r="A182" s="10">
        <v>171</v>
      </c>
      <c r="H182" s="350"/>
      <c r="I182" s="790" t="s">
        <v>520</v>
      </c>
      <c r="J182" s="791"/>
      <c r="K182" s="792"/>
      <c r="L182" s="349"/>
      <c r="M182" s="349"/>
      <c r="N182" s="349"/>
      <c r="O182" s="349"/>
      <c r="P182" s="349"/>
      <c r="Q182" s="349"/>
      <c r="R182" s="1">
        <f>R146</f>
        <v>0</v>
      </c>
      <c r="S182" s="289"/>
    </row>
    <row r="183" spans="1:19" ht="35.25" customHeight="1">
      <c r="A183" s="10">
        <v>172</v>
      </c>
      <c r="H183" s="350"/>
      <c r="I183" s="1092" t="s">
        <v>297</v>
      </c>
      <c r="J183" s="1092"/>
      <c r="K183" s="1092"/>
      <c r="L183" s="349"/>
      <c r="M183" s="349"/>
      <c r="N183" s="349"/>
      <c r="O183" s="349"/>
      <c r="P183" s="349"/>
      <c r="Q183" s="349"/>
      <c r="R183" s="1">
        <f>R146</f>
        <v>0</v>
      </c>
      <c r="S183" s="289"/>
    </row>
    <row r="184" spans="1:19" ht="18.75" customHeight="1">
      <c r="A184" s="10">
        <v>173</v>
      </c>
      <c r="I184" s="9"/>
      <c r="J184" s="9"/>
      <c r="K184" s="793"/>
      <c r="L184" s="9"/>
      <c r="M184" s="9"/>
      <c r="N184" s="9"/>
      <c r="O184" s="9"/>
      <c r="P184" s="9"/>
      <c r="Q184" s="9"/>
      <c r="R184" s="1">
        <f>R146</f>
        <v>0</v>
      </c>
      <c r="S184" s="289"/>
    </row>
    <row r="185" spans="9:18" ht="51" customHeight="1">
      <c r="I185" s="192"/>
      <c r="J185" s="192"/>
      <c r="K185" s="192"/>
      <c r="L185" s="192"/>
      <c r="M185" s="192"/>
      <c r="N185" s="192"/>
      <c r="O185" s="192"/>
      <c r="P185" s="192"/>
      <c r="Q185" s="192"/>
      <c r="R185" s="22">
        <f>(IF(L146&lt;&gt;0,$G$2,IF(Q146&lt;&gt;0,$G$2,"")))</f>
      </c>
    </row>
    <row r="186" spans="9:18" ht="18">
      <c r="I186" s="192"/>
      <c r="J186" s="192"/>
      <c r="K186" s="279"/>
      <c r="L186" s="192"/>
      <c r="M186" s="192"/>
      <c r="N186" s="192"/>
      <c r="O186" s="192"/>
      <c r="P186" s="192"/>
      <c r="Q186" s="192"/>
      <c r="R186" s="22">
        <f>(IF(L147&lt;&gt;0,$G$2,IF(Q147&lt;&gt;0,$G$2,"")))</f>
      </c>
    </row>
    <row r="187" spans="9:18" ht="18">
      <c r="I187" s="192"/>
      <c r="J187" s="192"/>
      <c r="K187" s="192"/>
      <c r="L187" s="192"/>
      <c r="M187" s="192"/>
      <c r="N187" s="192"/>
      <c r="O187" s="192"/>
      <c r="P187" s="192"/>
      <c r="Q187" s="192"/>
      <c r="R187" s="22">
        <f>(IF(L146&lt;&gt;0,$G$2,IF(Q146&lt;&gt;0,$G$2,"")))</f>
      </c>
    </row>
    <row r="188" spans="9:18" ht="18">
      <c r="I188" s="192"/>
      <c r="J188" s="192"/>
      <c r="K188" s="192"/>
      <c r="L188" s="192"/>
      <c r="M188" s="192"/>
      <c r="N188" s="192"/>
      <c r="O188" s="192"/>
      <c r="P188" s="192"/>
      <c r="Q188" s="192"/>
      <c r="R188" s="22">
        <f>(IF(L146&lt;&gt;0,$G$2,IF(Q146&lt;&gt;0,$G$2,"")))</f>
      </c>
    </row>
    <row r="189" spans="9:18" ht="18.75" customHeight="1">
      <c r="I189" s="192"/>
      <c r="J189" s="192"/>
      <c r="K189" s="192"/>
      <c r="L189" s="192"/>
      <c r="M189" s="192"/>
      <c r="N189" s="192"/>
      <c r="O189" s="192"/>
      <c r="P189" s="192"/>
      <c r="Q189" s="192"/>
      <c r="R189" s="22">
        <f>(IF(L146&lt;&gt;0,$G$2,IF(Q146&lt;&gt;0,$G$2,"")))</f>
      </c>
    </row>
    <row r="190" spans="9:18" ht="18.75" customHeight="1">
      <c r="I190" s="192"/>
      <c r="J190" s="192"/>
      <c r="K190" s="192"/>
      <c r="L190" s="192"/>
      <c r="M190" s="192"/>
      <c r="N190" s="192"/>
      <c r="O190" s="192"/>
      <c r="P190" s="192"/>
      <c r="Q190" s="192"/>
      <c r="R190" s="22">
        <f>(IF(L146&lt;&gt;0,$G$2,IF(Q146&lt;&gt;0,$G$2,"")))</f>
      </c>
    </row>
    <row r="191" spans="9:18" ht="18">
      <c r="I191" s="192"/>
      <c r="J191" s="192"/>
      <c r="K191" s="192"/>
      <c r="L191" s="192"/>
      <c r="M191" s="192"/>
      <c r="N191" s="192"/>
      <c r="O191" s="192"/>
      <c r="P191" s="192"/>
      <c r="Q191" s="192"/>
      <c r="R191" s="22">
        <f>(IF(L146&lt;&gt;0,$G$2,IF(Q146&lt;&gt;0,$G$2,"")))</f>
      </c>
    </row>
    <row r="192" spans="9:17" ht="12.75">
      <c r="I192" s="192"/>
      <c r="J192" s="192"/>
      <c r="K192" s="192"/>
      <c r="L192" s="192"/>
      <c r="M192" s="192"/>
      <c r="N192" s="192"/>
      <c r="O192" s="192"/>
      <c r="P192" s="192"/>
      <c r="Q192" s="192"/>
    </row>
    <row r="193" spans="9:17" ht="12.75">
      <c r="I193" s="192"/>
      <c r="J193" s="192"/>
      <c r="K193" s="192"/>
      <c r="L193" s="192"/>
      <c r="M193" s="192"/>
      <c r="N193" s="192"/>
      <c r="O193" s="192"/>
      <c r="P193" s="192"/>
      <c r="Q193" s="192"/>
    </row>
    <row r="194" spans="9:17" ht="12.75">
      <c r="I194" s="192"/>
      <c r="J194" s="192"/>
      <c r="K194" s="192"/>
      <c r="L194" s="192"/>
      <c r="M194" s="192"/>
      <c r="N194" s="192"/>
      <c r="O194" s="192"/>
      <c r="P194" s="192"/>
      <c r="Q194" s="192"/>
    </row>
    <row r="195" spans="9:17" ht="12.75">
      <c r="I195" s="192"/>
      <c r="J195" s="192"/>
      <c r="K195" s="192"/>
      <c r="L195" s="192"/>
      <c r="M195" s="192"/>
      <c r="N195" s="192"/>
      <c r="O195" s="192"/>
      <c r="P195" s="192"/>
      <c r="Q195" s="192"/>
    </row>
    <row r="196" spans="9:17" ht="12.75">
      <c r="I196" s="192"/>
      <c r="J196" s="192"/>
      <c r="K196" s="192"/>
      <c r="L196" s="192"/>
      <c r="M196" s="192"/>
      <c r="N196" s="192"/>
      <c r="O196" s="192"/>
      <c r="P196" s="192"/>
      <c r="Q196" s="192"/>
    </row>
    <row r="197" spans="9:17" ht="12.75">
      <c r="I197" s="192"/>
      <c r="J197" s="192"/>
      <c r="K197" s="192"/>
      <c r="L197" s="192"/>
      <c r="M197" s="192"/>
      <c r="N197" s="192"/>
      <c r="O197" s="192"/>
      <c r="P197" s="192"/>
      <c r="Q197" s="192"/>
    </row>
    <row r="198" spans="9:17" ht="12.75">
      <c r="I198" s="192"/>
      <c r="J198" s="192"/>
      <c r="K198" s="192"/>
      <c r="L198" s="192"/>
      <c r="M198" s="192"/>
      <c r="N198" s="192"/>
      <c r="O198" s="192"/>
      <c r="P198" s="192"/>
      <c r="Q198" s="192"/>
    </row>
    <row r="199" spans="9:17" ht="12.75">
      <c r="I199" s="192"/>
      <c r="J199" s="192"/>
      <c r="K199" s="192"/>
      <c r="L199" s="192"/>
      <c r="M199" s="192"/>
      <c r="N199" s="192"/>
      <c r="O199" s="192"/>
      <c r="P199" s="192"/>
      <c r="Q199" s="192"/>
    </row>
    <row r="200" spans="9:17" ht="12.75">
      <c r="I200" s="192"/>
      <c r="J200" s="192"/>
      <c r="K200" s="192"/>
      <c r="L200" s="192"/>
      <c r="M200" s="192"/>
      <c r="N200" s="192"/>
      <c r="O200" s="192"/>
      <c r="P200" s="192"/>
      <c r="Q200" s="192"/>
    </row>
    <row r="201" spans="9:17" ht="12.75">
      <c r="I201" s="192"/>
      <c r="J201" s="192"/>
      <c r="K201" s="192"/>
      <c r="L201" s="192"/>
      <c r="M201" s="192"/>
      <c r="N201" s="192"/>
      <c r="O201" s="192"/>
      <c r="P201" s="192"/>
      <c r="Q201" s="192"/>
    </row>
    <row r="202" spans="9:17" ht="12.75">
      <c r="I202" s="192"/>
      <c r="J202" s="192"/>
      <c r="K202" s="192"/>
      <c r="L202" s="192"/>
      <c r="M202" s="192"/>
      <c r="N202" s="192"/>
      <c r="O202" s="192"/>
      <c r="P202" s="192"/>
      <c r="Q202" s="192"/>
    </row>
    <row r="203" spans="9:17" ht="12.75">
      <c r="I203" s="192"/>
      <c r="J203" s="192"/>
      <c r="K203" s="192"/>
      <c r="L203" s="192"/>
      <c r="M203" s="192"/>
      <c r="N203" s="192"/>
      <c r="O203" s="192"/>
      <c r="P203" s="192"/>
      <c r="Q203" s="192"/>
    </row>
    <row r="204" spans="9:17" ht="12.75">
      <c r="I204" s="192"/>
      <c r="J204" s="192"/>
      <c r="K204" s="192"/>
      <c r="L204" s="192"/>
      <c r="M204" s="192"/>
      <c r="N204" s="192"/>
      <c r="O204" s="192"/>
      <c r="P204" s="192"/>
      <c r="Q204" s="192"/>
    </row>
    <row r="205" spans="9:17" ht="12.75">
      <c r="I205" s="192"/>
      <c r="J205" s="192"/>
      <c r="K205" s="192"/>
      <c r="L205" s="192"/>
      <c r="M205" s="192"/>
      <c r="N205" s="192"/>
      <c r="O205" s="192"/>
      <c r="P205" s="192"/>
      <c r="Q205" s="192"/>
    </row>
    <row r="206" spans="9:17" ht="12.75">
      <c r="I206" s="192"/>
      <c r="J206" s="192"/>
      <c r="K206" s="192"/>
      <c r="L206" s="192"/>
      <c r="M206" s="192"/>
      <c r="N206" s="192"/>
      <c r="O206" s="192"/>
      <c r="P206" s="192"/>
      <c r="Q206" s="192"/>
    </row>
    <row r="207" spans="9:17" ht="12.75">
      <c r="I207" s="192"/>
      <c r="J207" s="192"/>
      <c r="K207" s="192"/>
      <c r="L207" s="192"/>
      <c r="M207" s="192"/>
      <c r="N207" s="192"/>
      <c r="O207" s="192"/>
      <c r="P207" s="192"/>
      <c r="Q207" s="192"/>
    </row>
    <row r="208" spans="9:17" ht="12.75">
      <c r="I208" s="192"/>
      <c r="J208" s="192"/>
      <c r="K208" s="192"/>
      <c r="L208" s="192"/>
      <c r="M208" s="192"/>
      <c r="N208" s="192"/>
      <c r="O208" s="192"/>
      <c r="P208" s="192"/>
      <c r="Q208" s="192"/>
    </row>
    <row r="209" spans="9:17" ht="12.75">
      <c r="I209" s="192"/>
      <c r="J209" s="192"/>
      <c r="K209" s="192"/>
      <c r="L209" s="192"/>
      <c r="M209" s="192"/>
      <c r="N209" s="192"/>
      <c r="O209" s="192"/>
      <c r="P209" s="192"/>
      <c r="Q209" s="192"/>
    </row>
    <row r="210" spans="9:17" ht="12.75">
      <c r="I210" s="192"/>
      <c r="J210" s="192"/>
      <c r="K210" s="192"/>
      <c r="L210" s="192"/>
      <c r="M210" s="192"/>
      <c r="N210" s="192"/>
      <c r="O210" s="192"/>
      <c r="P210" s="192"/>
      <c r="Q210" s="192"/>
    </row>
    <row r="211" spans="9:17" ht="12.75">
      <c r="I211" s="192"/>
      <c r="J211" s="192"/>
      <c r="K211" s="192"/>
      <c r="L211" s="192"/>
      <c r="M211" s="192"/>
      <c r="N211" s="192"/>
      <c r="O211" s="192"/>
      <c r="P211" s="192"/>
      <c r="Q211" s="192"/>
    </row>
    <row r="212" spans="9:17" ht="12.75">
      <c r="I212" s="192"/>
      <c r="J212" s="192"/>
      <c r="K212" s="192"/>
      <c r="L212" s="192"/>
      <c r="M212" s="192"/>
      <c r="N212" s="192"/>
      <c r="O212" s="192"/>
      <c r="P212" s="192"/>
      <c r="Q212" s="192"/>
    </row>
    <row r="213" spans="9:17" ht="12.75">
      <c r="I213" s="192"/>
      <c r="J213" s="192"/>
      <c r="K213" s="192"/>
      <c r="L213" s="192"/>
      <c r="M213" s="192"/>
      <c r="N213" s="192"/>
      <c r="O213" s="192"/>
      <c r="P213" s="192"/>
      <c r="Q213" s="192"/>
    </row>
    <row r="214" spans="9:17" ht="12.75">
      <c r="I214" s="192"/>
      <c r="J214" s="192"/>
      <c r="K214" s="192"/>
      <c r="L214" s="192"/>
      <c r="M214" s="192"/>
      <c r="N214" s="192"/>
      <c r="O214" s="192"/>
      <c r="P214" s="192"/>
      <c r="Q214" s="192"/>
    </row>
    <row r="215" spans="9:17" ht="12.75">
      <c r="I215" s="192"/>
      <c r="J215" s="192"/>
      <c r="K215" s="192"/>
      <c r="L215" s="192"/>
      <c r="M215" s="192"/>
      <c r="N215" s="192"/>
      <c r="O215" s="192"/>
      <c r="P215" s="192"/>
      <c r="Q215" s="192"/>
    </row>
    <row r="216" spans="9:17" ht="12.75">
      <c r="I216" s="192"/>
      <c r="J216" s="192"/>
      <c r="K216" s="192"/>
      <c r="L216" s="192"/>
      <c r="M216" s="192"/>
      <c r="N216" s="192"/>
      <c r="O216" s="192"/>
      <c r="P216" s="192"/>
      <c r="Q216" s="192"/>
    </row>
    <row r="217" spans="9:17" ht="12.75">
      <c r="I217" s="192"/>
      <c r="J217" s="192"/>
      <c r="K217" s="192"/>
      <c r="L217" s="192"/>
      <c r="M217" s="192"/>
      <c r="N217" s="192"/>
      <c r="O217" s="192"/>
      <c r="P217" s="192"/>
      <c r="Q217" s="192"/>
    </row>
    <row r="218" spans="9:17" ht="12.75">
      <c r="I218" s="192"/>
      <c r="J218" s="192"/>
      <c r="K218" s="192"/>
      <c r="L218" s="192"/>
      <c r="M218" s="192"/>
      <c r="N218" s="192"/>
      <c r="O218" s="192"/>
      <c r="P218" s="192"/>
      <c r="Q218" s="192"/>
    </row>
    <row r="219" spans="9:17" ht="12.75">
      <c r="I219" s="192"/>
      <c r="J219" s="192"/>
      <c r="K219" s="192"/>
      <c r="L219" s="192"/>
      <c r="M219" s="192"/>
      <c r="N219" s="192"/>
      <c r="O219" s="192"/>
      <c r="P219" s="192"/>
      <c r="Q219" s="192"/>
    </row>
    <row r="220" spans="9:17" ht="12.75">
      <c r="I220" s="192"/>
      <c r="J220" s="192"/>
      <c r="K220" s="192"/>
      <c r="L220" s="192"/>
      <c r="M220" s="192"/>
      <c r="N220" s="192"/>
      <c r="O220" s="192"/>
      <c r="P220" s="192"/>
      <c r="Q220" s="192"/>
    </row>
    <row r="221" spans="9:17" ht="12.75">
      <c r="I221" s="192"/>
      <c r="J221" s="192"/>
      <c r="K221" s="192"/>
      <c r="L221" s="192"/>
      <c r="M221" s="192"/>
      <c r="N221" s="192"/>
      <c r="O221" s="192"/>
      <c r="P221" s="192"/>
      <c r="Q221" s="192"/>
    </row>
    <row r="222" spans="9:17" ht="12.75">
      <c r="I222" s="192"/>
      <c r="J222" s="192"/>
      <c r="K222" s="192"/>
      <c r="L222" s="192"/>
      <c r="M222" s="192"/>
      <c r="N222" s="192"/>
      <c r="O222" s="192"/>
      <c r="P222" s="192"/>
      <c r="Q222" s="192"/>
    </row>
    <row r="223" spans="9:17" ht="12.75">
      <c r="I223" s="192"/>
      <c r="J223" s="192"/>
      <c r="K223" s="192"/>
      <c r="L223" s="192"/>
      <c r="M223" s="192"/>
      <c r="N223" s="192"/>
      <c r="O223" s="192"/>
      <c r="P223" s="192"/>
      <c r="Q223" s="192"/>
    </row>
    <row r="224" spans="9:17" ht="12.75">
      <c r="I224" s="192"/>
      <c r="J224" s="192"/>
      <c r="K224" s="192"/>
      <c r="L224" s="192"/>
      <c r="M224" s="192"/>
      <c r="N224" s="192"/>
      <c r="O224" s="192"/>
      <c r="P224" s="192"/>
      <c r="Q224" s="192"/>
    </row>
    <row r="225" spans="9:17" ht="12.75">
      <c r="I225" s="192"/>
      <c r="J225" s="192"/>
      <c r="K225" s="192"/>
      <c r="L225" s="192"/>
      <c r="M225" s="192"/>
      <c r="N225" s="192"/>
      <c r="O225" s="192"/>
      <c r="P225" s="192"/>
      <c r="Q225" s="192"/>
    </row>
    <row r="226" spans="9:17" ht="12.75">
      <c r="I226" s="192"/>
      <c r="J226" s="192"/>
      <c r="K226" s="192"/>
      <c r="L226" s="192"/>
      <c r="M226" s="192"/>
      <c r="N226" s="192"/>
      <c r="O226" s="192"/>
      <c r="P226" s="192"/>
      <c r="Q226" s="192"/>
    </row>
    <row r="227" spans="9:17" ht="12.75">
      <c r="I227" s="192"/>
      <c r="J227" s="192"/>
      <c r="K227" s="192"/>
      <c r="L227" s="192"/>
      <c r="M227" s="192"/>
      <c r="N227" s="192"/>
      <c r="O227" s="192"/>
      <c r="P227" s="192"/>
      <c r="Q227" s="192"/>
    </row>
    <row r="228" spans="9:17" ht="12.75">
      <c r="I228" s="192"/>
      <c r="J228" s="192"/>
      <c r="K228" s="192"/>
      <c r="L228" s="192"/>
      <c r="M228" s="192"/>
      <c r="N228" s="192"/>
      <c r="O228" s="192"/>
      <c r="P228" s="192"/>
      <c r="Q228" s="192"/>
    </row>
    <row r="229" spans="9:17" ht="12.75">
      <c r="I229" s="192"/>
      <c r="J229" s="192"/>
      <c r="K229" s="192"/>
      <c r="L229" s="192"/>
      <c r="M229" s="192"/>
      <c r="N229" s="192"/>
      <c r="O229" s="192"/>
      <c r="P229" s="192"/>
      <c r="Q229" s="192"/>
    </row>
    <row r="230" spans="9:17" ht="12.75">
      <c r="I230" s="192"/>
      <c r="J230" s="192"/>
      <c r="K230" s="192"/>
      <c r="L230" s="192"/>
      <c r="M230" s="192"/>
      <c r="N230" s="192"/>
      <c r="O230" s="192"/>
      <c r="P230" s="192"/>
      <c r="Q230" s="192"/>
    </row>
    <row r="231" spans="9:17" ht="12.75">
      <c r="I231" s="192"/>
      <c r="J231" s="192"/>
      <c r="K231" s="192"/>
      <c r="L231" s="192"/>
      <c r="M231" s="192"/>
      <c r="N231" s="192"/>
      <c r="O231" s="192"/>
      <c r="P231" s="192"/>
      <c r="Q231" s="192"/>
    </row>
    <row r="232" spans="9:17" ht="12.75">
      <c r="I232" s="192"/>
      <c r="J232" s="192"/>
      <c r="K232" s="192"/>
      <c r="L232" s="192"/>
      <c r="M232" s="192"/>
      <c r="N232" s="192"/>
      <c r="O232" s="192"/>
      <c r="P232" s="192"/>
      <c r="Q232" s="192"/>
    </row>
    <row r="233" spans="9:17" ht="12.75">
      <c r="I233" s="192"/>
      <c r="J233" s="192"/>
      <c r="K233" s="192"/>
      <c r="L233" s="192"/>
      <c r="M233" s="192"/>
      <c r="N233" s="192"/>
      <c r="O233" s="192"/>
      <c r="P233" s="192"/>
      <c r="Q233" s="192"/>
    </row>
    <row r="234" spans="9:17" ht="12.75">
      <c r="I234" s="192"/>
      <c r="J234" s="192"/>
      <c r="K234" s="192"/>
      <c r="L234" s="192"/>
      <c r="M234" s="192"/>
      <c r="N234" s="192"/>
      <c r="O234" s="192"/>
      <c r="P234" s="192"/>
      <c r="Q234" s="192"/>
    </row>
    <row r="235" spans="9:17" ht="12.75">
      <c r="I235" s="192"/>
      <c r="J235" s="192"/>
      <c r="K235" s="192"/>
      <c r="L235" s="192"/>
      <c r="M235" s="192"/>
      <c r="N235" s="192"/>
      <c r="O235" s="192"/>
      <c r="P235" s="192"/>
      <c r="Q235" s="192"/>
    </row>
    <row r="236" spans="9:17" ht="12.75">
      <c r="I236" s="192"/>
      <c r="J236" s="192"/>
      <c r="K236" s="192"/>
      <c r="L236" s="192"/>
      <c r="M236" s="192"/>
      <c r="N236" s="192"/>
      <c r="O236" s="192"/>
      <c r="P236" s="192"/>
      <c r="Q236" s="192"/>
    </row>
    <row r="237" spans="9:17" ht="12.75">
      <c r="I237" s="192"/>
      <c r="J237" s="192"/>
      <c r="K237" s="192"/>
      <c r="L237" s="192"/>
      <c r="M237" s="192"/>
      <c r="N237" s="192"/>
      <c r="O237" s="192"/>
      <c r="P237" s="192"/>
      <c r="Q237" s="192"/>
    </row>
    <row r="238" spans="9:17" ht="12.75">
      <c r="I238" s="192"/>
      <c r="J238" s="192"/>
      <c r="K238" s="192"/>
      <c r="L238" s="192"/>
      <c r="M238" s="192"/>
      <c r="N238" s="192"/>
      <c r="O238" s="192"/>
      <c r="P238" s="192"/>
      <c r="Q238" s="192"/>
    </row>
    <row r="239" spans="9:17" ht="12.75">
      <c r="I239" s="192"/>
      <c r="J239" s="192"/>
      <c r="K239" s="192"/>
      <c r="L239" s="192"/>
      <c r="M239" s="192"/>
      <c r="N239" s="192"/>
      <c r="O239" s="192"/>
      <c r="P239" s="192"/>
      <c r="Q239" s="192"/>
    </row>
    <row r="240" spans="9:17" ht="12.75">
      <c r="I240" s="192"/>
      <c r="J240" s="192"/>
      <c r="K240" s="192"/>
      <c r="L240" s="192"/>
      <c r="M240" s="192"/>
      <c r="N240" s="192"/>
      <c r="O240" s="192"/>
      <c r="P240" s="192"/>
      <c r="Q240" s="192"/>
    </row>
    <row r="241" spans="9:17" ht="12.75">
      <c r="I241" s="192"/>
      <c r="J241" s="192"/>
      <c r="K241" s="192"/>
      <c r="L241" s="192"/>
      <c r="M241" s="192"/>
      <c r="N241" s="192"/>
      <c r="O241" s="192"/>
      <c r="P241" s="192"/>
      <c r="Q241" s="192"/>
    </row>
    <row r="242" spans="9:17" ht="12.75">
      <c r="I242" s="192"/>
      <c r="J242" s="192"/>
      <c r="K242" s="192"/>
      <c r="L242" s="192"/>
      <c r="M242" s="192"/>
      <c r="N242" s="192"/>
      <c r="O242" s="192"/>
      <c r="P242" s="192"/>
      <c r="Q242" s="192"/>
    </row>
    <row r="243" spans="9:17" ht="12.75">
      <c r="I243" s="192"/>
      <c r="J243" s="192"/>
      <c r="K243" s="192"/>
      <c r="L243" s="192"/>
      <c r="M243" s="192"/>
      <c r="N243" s="192"/>
      <c r="O243" s="192"/>
      <c r="P243" s="192"/>
      <c r="Q243" s="192"/>
    </row>
    <row r="244" spans="9:17" ht="12.75">
      <c r="I244" s="192"/>
      <c r="J244" s="192"/>
      <c r="K244" s="192"/>
      <c r="L244" s="192"/>
      <c r="M244" s="192"/>
      <c r="N244" s="192"/>
      <c r="O244" s="192"/>
      <c r="P244" s="192"/>
      <c r="Q244" s="192"/>
    </row>
    <row r="245" spans="9:17" ht="12.75">
      <c r="I245" s="192"/>
      <c r="J245" s="192"/>
      <c r="K245" s="192"/>
      <c r="L245" s="192"/>
      <c r="M245" s="192"/>
      <c r="N245" s="192"/>
      <c r="O245" s="192"/>
      <c r="P245" s="192"/>
      <c r="Q245" s="192"/>
    </row>
    <row r="246" spans="9:17" ht="12.75">
      <c r="I246" s="192"/>
      <c r="J246" s="192"/>
      <c r="K246" s="192"/>
      <c r="L246" s="192"/>
      <c r="M246" s="192"/>
      <c r="N246" s="192"/>
      <c r="O246" s="192"/>
      <c r="P246" s="192"/>
      <c r="Q246" s="192"/>
    </row>
    <row r="247" spans="9:17" ht="12.75">
      <c r="I247" s="192"/>
      <c r="J247" s="192"/>
      <c r="K247" s="192"/>
      <c r="L247" s="192"/>
      <c r="M247" s="192"/>
      <c r="N247" s="192"/>
      <c r="O247" s="192"/>
      <c r="P247" s="192"/>
      <c r="Q247" s="192"/>
    </row>
    <row r="248" spans="9:17" ht="12.75">
      <c r="I248" s="192"/>
      <c r="J248" s="192"/>
      <c r="K248" s="192"/>
      <c r="L248" s="192"/>
      <c r="M248" s="192"/>
      <c r="N248" s="192"/>
      <c r="O248" s="192"/>
      <c r="P248" s="192"/>
      <c r="Q248" s="192"/>
    </row>
    <row r="249" spans="9:17" ht="12.75">
      <c r="I249" s="192"/>
      <c r="J249" s="192"/>
      <c r="K249" s="192"/>
      <c r="L249" s="192"/>
      <c r="M249" s="192"/>
      <c r="N249" s="192"/>
      <c r="O249" s="192"/>
      <c r="P249" s="192"/>
      <c r="Q249" s="192"/>
    </row>
    <row r="250" spans="9:17" ht="12.75">
      <c r="I250" s="192"/>
      <c r="J250" s="192"/>
      <c r="K250" s="192"/>
      <c r="L250" s="192"/>
      <c r="M250" s="192"/>
      <c r="N250" s="192"/>
      <c r="O250" s="192"/>
      <c r="P250" s="192"/>
      <c r="Q250" s="192"/>
    </row>
    <row r="251" spans="9:17" ht="12.75">
      <c r="I251" s="192"/>
      <c r="J251" s="192"/>
      <c r="K251" s="192"/>
      <c r="L251" s="192"/>
      <c r="M251" s="192"/>
      <c r="N251" s="192"/>
      <c r="O251" s="192"/>
      <c r="P251" s="192"/>
      <c r="Q251" s="192"/>
    </row>
    <row r="252" spans="9:17" ht="12.75">
      <c r="I252" s="192"/>
      <c r="J252" s="192"/>
      <c r="K252" s="192"/>
      <c r="L252" s="192"/>
      <c r="M252" s="192"/>
      <c r="N252" s="192"/>
      <c r="O252" s="192"/>
      <c r="P252" s="192"/>
      <c r="Q252" s="192"/>
    </row>
    <row r="253" spans="9:17" ht="12.75">
      <c r="I253" s="192"/>
      <c r="J253" s="192"/>
      <c r="K253" s="192"/>
      <c r="L253" s="192"/>
      <c r="M253" s="192"/>
      <c r="N253" s="192"/>
      <c r="O253" s="192"/>
      <c r="P253" s="192"/>
      <c r="Q253" s="192"/>
    </row>
    <row r="254" spans="9:17" ht="12.75">
      <c r="I254" s="192"/>
      <c r="J254" s="192"/>
      <c r="K254" s="192"/>
      <c r="L254" s="192"/>
      <c r="M254" s="192"/>
      <c r="N254" s="192"/>
      <c r="O254" s="192"/>
      <c r="P254" s="192"/>
      <c r="Q254" s="192"/>
    </row>
    <row r="255" spans="9:17" ht="12.75">
      <c r="I255" s="192"/>
      <c r="J255" s="192"/>
      <c r="K255" s="192"/>
      <c r="L255" s="192"/>
      <c r="M255" s="192"/>
      <c r="N255" s="192"/>
      <c r="O255" s="192"/>
      <c r="P255" s="192"/>
      <c r="Q255" s="192"/>
    </row>
    <row r="256" spans="9:17" ht="12.75">
      <c r="I256" s="192"/>
      <c r="J256" s="192"/>
      <c r="K256" s="192"/>
      <c r="L256" s="192"/>
      <c r="M256" s="192"/>
      <c r="N256" s="192"/>
      <c r="O256" s="192"/>
      <c r="P256" s="192"/>
      <c r="Q256" s="192"/>
    </row>
    <row r="257" spans="9:17" ht="12.75">
      <c r="I257" s="192"/>
      <c r="J257" s="192"/>
      <c r="K257" s="192"/>
      <c r="L257" s="192"/>
      <c r="M257" s="192"/>
      <c r="N257" s="192"/>
      <c r="O257" s="192"/>
      <c r="P257" s="192"/>
      <c r="Q257" s="192"/>
    </row>
    <row r="258" spans="9:17" ht="12.75">
      <c r="I258" s="192"/>
      <c r="J258" s="192"/>
      <c r="K258" s="192"/>
      <c r="L258" s="192"/>
      <c r="M258" s="192"/>
      <c r="N258" s="192"/>
      <c r="O258" s="192"/>
      <c r="P258" s="192"/>
      <c r="Q258" s="192"/>
    </row>
    <row r="259" spans="9:17" ht="12.75">
      <c r="I259" s="192"/>
      <c r="J259" s="192"/>
      <c r="K259" s="192"/>
      <c r="L259" s="192"/>
      <c r="M259" s="192"/>
      <c r="N259" s="192"/>
      <c r="O259" s="192"/>
      <c r="P259" s="192"/>
      <c r="Q259" s="192"/>
    </row>
    <row r="260" spans="9:17" ht="12.75">
      <c r="I260" s="192"/>
      <c r="J260" s="192"/>
      <c r="K260" s="192"/>
      <c r="L260" s="192"/>
      <c r="M260" s="192"/>
      <c r="N260" s="192"/>
      <c r="O260" s="192"/>
      <c r="P260" s="192"/>
      <c r="Q260" s="192"/>
    </row>
    <row r="261" spans="9:17" ht="12.75">
      <c r="I261" s="192"/>
      <c r="J261" s="192"/>
      <c r="K261" s="192"/>
      <c r="L261" s="192"/>
      <c r="M261" s="192"/>
      <c r="N261" s="192"/>
      <c r="O261" s="192"/>
      <c r="P261" s="192"/>
      <c r="Q261" s="192"/>
    </row>
    <row r="262" spans="9:17" ht="12.75">
      <c r="I262" s="192"/>
      <c r="J262" s="192"/>
      <c r="K262" s="192"/>
      <c r="L262" s="192"/>
      <c r="M262" s="192"/>
      <c r="N262" s="192"/>
      <c r="O262" s="192"/>
      <c r="P262" s="192"/>
      <c r="Q262" s="192"/>
    </row>
    <row r="263" spans="9:17" ht="12.75">
      <c r="I263" s="192"/>
      <c r="J263" s="192"/>
      <c r="K263" s="192"/>
      <c r="L263" s="192"/>
      <c r="M263" s="192"/>
      <c r="N263" s="192"/>
      <c r="O263" s="192"/>
      <c r="P263" s="192"/>
      <c r="Q263" s="192"/>
    </row>
    <row r="264" spans="9:17" ht="12.75">
      <c r="I264" s="192"/>
      <c r="J264" s="192"/>
      <c r="K264" s="192"/>
      <c r="L264" s="192"/>
      <c r="M264" s="192"/>
      <c r="N264" s="192"/>
      <c r="O264" s="192"/>
      <c r="P264" s="192"/>
      <c r="Q264" s="192"/>
    </row>
    <row r="265" spans="9:17" ht="12.75">
      <c r="I265" s="192"/>
      <c r="J265" s="192"/>
      <c r="K265" s="192"/>
      <c r="L265" s="192"/>
      <c r="M265" s="192"/>
      <c r="N265" s="192"/>
      <c r="O265" s="192"/>
      <c r="P265" s="192"/>
      <c r="Q265" s="192"/>
    </row>
    <row r="266" spans="9:17" ht="12.75">
      <c r="I266" s="192"/>
      <c r="J266" s="192"/>
      <c r="K266" s="192"/>
      <c r="L266" s="192"/>
      <c r="M266" s="192"/>
      <c r="N266" s="192"/>
      <c r="O266" s="192"/>
      <c r="P266" s="192"/>
      <c r="Q266" s="192"/>
    </row>
    <row r="267" spans="9:17" ht="12.75">
      <c r="I267" s="192"/>
      <c r="J267" s="192"/>
      <c r="K267" s="192"/>
      <c r="L267" s="192"/>
      <c r="M267" s="192"/>
      <c r="N267" s="192"/>
      <c r="O267" s="192"/>
      <c r="P267" s="192"/>
      <c r="Q267" s="192"/>
    </row>
    <row r="268" spans="9:17" ht="12.75">
      <c r="I268" s="192"/>
      <c r="J268" s="192"/>
      <c r="K268" s="192"/>
      <c r="L268" s="192"/>
      <c r="M268" s="192"/>
      <c r="N268" s="192"/>
      <c r="O268" s="192"/>
      <c r="P268" s="192"/>
      <c r="Q268" s="192"/>
    </row>
    <row r="269" spans="9:17" ht="12.75">
      <c r="I269" s="192"/>
      <c r="J269" s="192"/>
      <c r="K269" s="192"/>
      <c r="L269" s="192"/>
      <c r="M269" s="192"/>
      <c r="N269" s="192"/>
      <c r="O269" s="192"/>
      <c r="P269" s="192"/>
      <c r="Q269" s="192"/>
    </row>
    <row r="270" spans="9:17" ht="12.75">
      <c r="I270" s="192"/>
      <c r="J270" s="192"/>
      <c r="K270" s="192"/>
      <c r="L270" s="192"/>
      <c r="M270" s="192"/>
      <c r="N270" s="192"/>
      <c r="O270" s="192"/>
      <c r="P270" s="192"/>
      <c r="Q270" s="192"/>
    </row>
    <row r="271" spans="9:17" ht="12.75">
      <c r="I271" s="192"/>
      <c r="J271" s="192"/>
      <c r="K271" s="192"/>
      <c r="L271" s="192"/>
      <c r="M271" s="192"/>
      <c r="N271" s="192"/>
      <c r="O271" s="192"/>
      <c r="P271" s="192"/>
      <c r="Q271" s="192"/>
    </row>
    <row r="272" spans="9:17" ht="12.75">
      <c r="I272" s="192"/>
      <c r="J272" s="192"/>
      <c r="K272" s="192"/>
      <c r="L272" s="192"/>
      <c r="M272" s="192"/>
      <c r="N272" s="192"/>
      <c r="O272" s="192"/>
      <c r="P272" s="192"/>
      <c r="Q272" s="192"/>
    </row>
    <row r="273" spans="9:17" ht="12.75">
      <c r="I273" s="192"/>
      <c r="J273" s="192"/>
      <c r="K273" s="192"/>
      <c r="L273" s="192"/>
      <c r="M273" s="192"/>
      <c r="N273" s="192"/>
      <c r="O273" s="192"/>
      <c r="P273" s="192"/>
      <c r="Q273" s="192"/>
    </row>
    <row r="274" spans="9:17" ht="12.75">
      <c r="I274" s="192"/>
      <c r="J274" s="192"/>
      <c r="K274" s="192"/>
      <c r="L274" s="192"/>
      <c r="M274" s="192"/>
      <c r="N274" s="192"/>
      <c r="O274" s="192"/>
      <c r="P274" s="192"/>
      <c r="Q274" s="192"/>
    </row>
    <row r="275" spans="9:17" ht="12.75">
      <c r="I275" s="192"/>
      <c r="J275" s="192"/>
      <c r="K275" s="192"/>
      <c r="L275" s="192"/>
      <c r="M275" s="192"/>
      <c r="N275" s="192"/>
      <c r="O275" s="192"/>
      <c r="P275" s="192"/>
      <c r="Q275" s="192"/>
    </row>
    <row r="276" spans="9:17" ht="12.75">
      <c r="I276" s="192"/>
      <c r="J276" s="192"/>
      <c r="K276" s="192"/>
      <c r="L276" s="192"/>
      <c r="M276" s="192"/>
      <c r="N276" s="192"/>
      <c r="O276" s="192"/>
      <c r="P276" s="192"/>
      <c r="Q276" s="192"/>
    </row>
    <row r="277" spans="9:17" ht="12.75">
      <c r="I277" s="192"/>
      <c r="J277" s="192"/>
      <c r="K277" s="192"/>
      <c r="L277" s="192"/>
      <c r="M277" s="192"/>
      <c r="N277" s="192"/>
      <c r="O277" s="192"/>
      <c r="P277" s="192"/>
      <c r="Q277" s="192"/>
    </row>
    <row r="278" spans="9:17" ht="12.75">
      <c r="I278" s="192"/>
      <c r="J278" s="192"/>
      <c r="K278" s="192"/>
      <c r="L278" s="192"/>
      <c r="M278" s="192"/>
      <c r="N278" s="192"/>
      <c r="O278" s="192"/>
      <c r="P278" s="192"/>
      <c r="Q278" s="192"/>
    </row>
    <row r="279" spans="9:17" ht="12.75">
      <c r="I279" s="192"/>
      <c r="J279" s="192"/>
      <c r="K279" s="192"/>
      <c r="L279" s="192"/>
      <c r="M279" s="192"/>
      <c r="N279" s="192"/>
      <c r="O279" s="192"/>
      <c r="P279" s="192"/>
      <c r="Q279" s="192"/>
    </row>
    <row r="280" spans="9:17" ht="12.75">
      <c r="I280" s="14"/>
      <c r="J280" s="14"/>
      <c r="K280" s="14"/>
      <c r="L280" s="14"/>
      <c r="M280" s="14"/>
      <c r="N280" s="14"/>
      <c r="O280" s="192"/>
      <c r="P280" s="14"/>
      <c r="Q280" s="192"/>
    </row>
    <row r="281" spans="9:17" ht="12.75">
      <c r="I281" s="14"/>
      <c r="J281" s="14"/>
      <c r="K281" s="14"/>
      <c r="L281" s="14"/>
      <c r="M281" s="14"/>
      <c r="N281" s="14"/>
      <c r="O281" s="192"/>
      <c r="P281" s="14"/>
      <c r="Q281" s="192"/>
    </row>
    <row r="282" spans="9:17" ht="12.75">
      <c r="I282" s="14"/>
      <c r="J282" s="14"/>
      <c r="K282" s="14"/>
      <c r="L282" s="14"/>
      <c r="M282" s="14"/>
      <c r="N282" s="14"/>
      <c r="O282" s="192"/>
      <c r="P282" s="14"/>
      <c r="Q282" s="192"/>
    </row>
    <row r="283" spans="9:17" ht="12.75">
      <c r="I283" s="14"/>
      <c r="J283" s="14"/>
      <c r="K283" s="14"/>
      <c r="L283" s="14"/>
      <c r="M283" s="14"/>
      <c r="N283" s="14"/>
      <c r="O283" s="192"/>
      <c r="P283" s="14"/>
      <c r="Q283" s="192"/>
    </row>
    <row r="284" spans="9:17" ht="12.75">
      <c r="I284" s="14"/>
      <c r="J284" s="14"/>
      <c r="K284" s="14"/>
      <c r="L284" s="14"/>
      <c r="M284" s="14"/>
      <c r="N284" s="14"/>
      <c r="O284" s="192"/>
      <c r="P284" s="14"/>
      <c r="Q284" s="192"/>
    </row>
    <row r="285" spans="9:17" ht="12.75">
      <c r="I285" s="14"/>
      <c r="J285" s="14"/>
      <c r="K285" s="14"/>
      <c r="L285" s="14"/>
      <c r="M285" s="14"/>
      <c r="N285" s="14"/>
      <c r="O285" s="192"/>
      <c r="P285" s="14"/>
      <c r="Q285" s="192"/>
    </row>
    <row r="286" spans="9:17" ht="12.75">
      <c r="I286" s="14"/>
      <c r="J286" s="14"/>
      <c r="K286" s="14"/>
      <c r="L286" s="14"/>
      <c r="M286" s="14"/>
      <c r="N286" s="14"/>
      <c r="O286" s="192"/>
      <c r="P286" s="14"/>
      <c r="Q286" s="192"/>
    </row>
    <row r="287" spans="9:17" ht="12.75">
      <c r="I287" s="14"/>
      <c r="J287" s="14"/>
      <c r="K287" s="14"/>
      <c r="L287" s="14"/>
      <c r="M287" s="14"/>
      <c r="N287" s="14"/>
      <c r="O287" s="192"/>
      <c r="P287" s="14"/>
      <c r="Q287" s="192"/>
    </row>
    <row r="288" spans="9:17" ht="12.75">
      <c r="I288" s="14"/>
      <c r="J288" s="14"/>
      <c r="K288" s="14"/>
      <c r="L288" s="14"/>
      <c r="M288" s="14"/>
      <c r="N288" s="14"/>
      <c r="O288" s="192"/>
      <c r="P288" s="14"/>
      <c r="Q288" s="192"/>
    </row>
    <row r="289" spans="9:17" ht="12.75">
      <c r="I289" s="14"/>
      <c r="J289" s="14"/>
      <c r="K289" s="14"/>
      <c r="L289" s="14"/>
      <c r="M289" s="14"/>
      <c r="N289" s="14"/>
      <c r="O289" s="192"/>
      <c r="P289" s="14"/>
      <c r="Q289" s="192"/>
    </row>
    <row r="290" spans="9:17" ht="12.75">
      <c r="I290" s="14"/>
      <c r="J290" s="14"/>
      <c r="K290" s="14"/>
      <c r="L290" s="14"/>
      <c r="M290" s="14"/>
      <c r="N290" s="14"/>
      <c r="O290" s="192"/>
      <c r="P290" s="14"/>
      <c r="Q290" s="192"/>
    </row>
    <row r="291" spans="9:17" ht="12.75">
      <c r="I291" s="14"/>
      <c r="J291" s="14"/>
      <c r="K291" s="14"/>
      <c r="L291" s="14"/>
      <c r="M291" s="14"/>
      <c r="N291" s="14"/>
      <c r="O291" s="192"/>
      <c r="P291" s="14"/>
      <c r="Q291" s="192"/>
    </row>
    <row r="292" spans="9:17" ht="12.75">
      <c r="I292" s="14"/>
      <c r="J292" s="14"/>
      <c r="K292" s="14"/>
      <c r="L292" s="14"/>
      <c r="M292" s="14"/>
      <c r="N292" s="14"/>
      <c r="O292" s="192"/>
      <c r="P292" s="14"/>
      <c r="Q292" s="192"/>
    </row>
    <row r="293" spans="9:17" ht="12.75">
      <c r="I293" s="14"/>
      <c r="J293" s="14"/>
      <c r="K293" s="14"/>
      <c r="L293" s="14"/>
      <c r="M293" s="14"/>
      <c r="N293" s="14"/>
      <c r="O293" s="192"/>
      <c r="P293" s="14"/>
      <c r="Q293" s="192"/>
    </row>
    <row r="294" spans="9:17" ht="12.75">
      <c r="I294" s="14"/>
      <c r="J294" s="14"/>
      <c r="K294" s="14"/>
      <c r="L294" s="14"/>
      <c r="M294" s="14"/>
      <c r="N294" s="14"/>
      <c r="O294" s="192"/>
      <c r="P294" s="14"/>
      <c r="Q294" s="192"/>
    </row>
    <row r="295" spans="9:17" ht="12.75">
      <c r="I295" s="14"/>
      <c r="J295" s="14"/>
      <c r="K295" s="14"/>
      <c r="L295" s="14"/>
      <c r="M295" s="14"/>
      <c r="N295" s="14"/>
      <c r="O295" s="192"/>
      <c r="P295" s="14"/>
      <c r="Q295" s="192"/>
    </row>
    <row r="296" spans="9:17" ht="12.75">
      <c r="I296" s="14"/>
      <c r="J296" s="14"/>
      <c r="K296" s="14"/>
      <c r="L296" s="14"/>
      <c r="M296" s="14"/>
      <c r="N296" s="14"/>
      <c r="O296" s="192"/>
      <c r="P296" s="14"/>
      <c r="Q296" s="192"/>
    </row>
    <row r="297" spans="9:17" ht="12.75">
      <c r="I297" s="14"/>
      <c r="J297" s="14"/>
      <c r="K297" s="14"/>
      <c r="L297" s="14"/>
      <c r="M297" s="14"/>
      <c r="N297" s="14"/>
      <c r="O297" s="192"/>
      <c r="P297" s="14"/>
      <c r="Q297" s="192"/>
    </row>
    <row r="298" spans="9:17" ht="12.75">
      <c r="I298" s="14"/>
      <c r="J298" s="14"/>
      <c r="K298" s="14"/>
      <c r="L298" s="14"/>
      <c r="M298" s="14"/>
      <c r="N298" s="14"/>
      <c r="O298" s="192"/>
      <c r="P298" s="14"/>
      <c r="Q298" s="192"/>
    </row>
    <row r="299" spans="9:17" ht="12.75">
      <c r="I299" s="14"/>
      <c r="J299" s="14"/>
      <c r="K299" s="14"/>
      <c r="L299" s="14"/>
      <c r="M299" s="14"/>
      <c r="N299" s="14"/>
      <c r="O299" s="192"/>
      <c r="P299" s="14"/>
      <c r="Q299" s="192"/>
    </row>
    <row r="300" spans="9:17" ht="12.75">
      <c r="I300" s="14"/>
      <c r="J300" s="14"/>
      <c r="K300" s="14"/>
      <c r="L300" s="14"/>
      <c r="M300" s="14"/>
      <c r="N300" s="14"/>
      <c r="O300" s="192"/>
      <c r="P300" s="14"/>
      <c r="Q300" s="192"/>
    </row>
    <row r="301" ht="12.75">
      <c r="K301" s="14"/>
    </row>
  </sheetData>
  <sheetProtection password="81B0" sheet="1" scenarios="1"/>
  <mergeCells count="36">
    <mergeCell ref="I183:K183"/>
    <mergeCell ref="J128:K128"/>
    <mergeCell ref="J131:K131"/>
    <mergeCell ref="J132:K132"/>
    <mergeCell ref="J137:K137"/>
    <mergeCell ref="J142:K142"/>
    <mergeCell ref="I150:K150"/>
    <mergeCell ref="I152:K152"/>
    <mergeCell ref="I155:K155"/>
    <mergeCell ref="J47:K47"/>
    <mergeCell ref="J109:K109"/>
    <mergeCell ref="J113:K113"/>
    <mergeCell ref="J114:K114"/>
    <mergeCell ref="J79:K79"/>
    <mergeCell ref="J30:K30"/>
    <mergeCell ref="J80:K80"/>
    <mergeCell ref="J81:K81"/>
    <mergeCell ref="J82:K82"/>
    <mergeCell ref="J83:K83"/>
    <mergeCell ref="J120:K120"/>
    <mergeCell ref="J99:K99"/>
    <mergeCell ref="J100:K100"/>
    <mergeCell ref="J101:K101"/>
    <mergeCell ref="J115:K115"/>
    <mergeCell ref="J116:K116"/>
    <mergeCell ref="J102:K102"/>
    <mergeCell ref="I14:K14"/>
    <mergeCell ref="I16:K16"/>
    <mergeCell ref="I19:K19"/>
    <mergeCell ref="J70:K70"/>
    <mergeCell ref="J48:K48"/>
    <mergeCell ref="J119:K119"/>
    <mergeCell ref="J66:K66"/>
    <mergeCell ref="J76:K76"/>
    <mergeCell ref="J33:K33"/>
    <mergeCell ref="J39:K39"/>
  </mergeCells>
  <conditionalFormatting sqref="L157:M157">
    <cfRule type="cellIs" priority="36" dxfId="39" operator="equal" stopIfTrue="1">
      <formula>98</formula>
    </cfRule>
    <cfRule type="cellIs" priority="37" dxfId="38" operator="equal" stopIfTrue="1">
      <formula>96</formula>
    </cfRule>
    <cfRule type="cellIs" priority="38" dxfId="37" operator="equal" stopIfTrue="1">
      <formula>42</formula>
    </cfRule>
    <cfRule type="cellIs" priority="39" dxfId="36" operator="equal" stopIfTrue="1">
      <formula>97</formula>
    </cfRule>
    <cfRule type="cellIs" priority="40" dxfId="35" operator="equal" stopIfTrue="1">
      <formula>33</formula>
    </cfRule>
  </conditionalFormatting>
  <conditionalFormatting sqref="K146">
    <cfRule type="cellIs" priority="25" dxfId="45" operator="equal" stopIfTrue="1">
      <formula>0</formula>
    </cfRule>
  </conditionalFormatting>
  <conditionalFormatting sqref="M19">
    <cfRule type="cellIs" priority="24" dxfId="46" operator="equal" stopIfTrue="1">
      <formula>0</formula>
    </cfRule>
  </conditionalFormatting>
  <conditionalFormatting sqref="M155">
    <cfRule type="cellIs" priority="23" dxfId="46" operator="equal" stopIfTrue="1">
      <formula>0</formula>
    </cfRule>
  </conditionalFormatting>
  <conditionalFormatting sqref="K28">
    <cfRule type="cellIs" priority="22" dxfId="6" operator="notEqual" stopIfTrue="1">
      <formula>"ИЗБЕРЕТЕ ДЕЙНОСТ"</formula>
    </cfRule>
  </conditionalFormatting>
  <conditionalFormatting sqref="J28">
    <cfRule type="cellIs" priority="21" dxfId="6" operator="notEqual" stopIfTrue="1">
      <formula>0</formula>
    </cfRule>
  </conditionalFormatting>
  <conditionalFormatting sqref="L21">
    <cfRule type="cellIs" priority="6" dxfId="39" operator="equal" stopIfTrue="1">
      <formula>98</formula>
    </cfRule>
    <cfRule type="cellIs" priority="7" dxfId="38" operator="equal" stopIfTrue="1">
      <formula>96</formula>
    </cfRule>
    <cfRule type="cellIs" priority="8" dxfId="37" operator="equal" stopIfTrue="1">
      <formula>42</formula>
    </cfRule>
    <cfRule type="cellIs" priority="9" dxfId="36" operator="equal" stopIfTrue="1">
      <formula>97</formula>
    </cfRule>
    <cfRule type="cellIs" priority="10" dxfId="35" operator="equal" stopIfTrue="1">
      <formula>33</formula>
    </cfRule>
  </conditionalFormatting>
  <conditionalFormatting sqref="M21">
    <cfRule type="cellIs" priority="1" dxfId="35" operator="equal" stopIfTrue="1">
      <formula>"ЧУЖДИ СРЕДСТВА"</formula>
    </cfRule>
    <cfRule type="cellIs" priority="2" dxfId="36" operator="equal" stopIfTrue="1">
      <formula>"СЕС - ДМП"</formula>
    </cfRule>
    <cfRule type="cellIs" priority="3" dxfId="37" operator="equal" stopIfTrue="1">
      <formula>"СЕС - РА"</formula>
    </cfRule>
    <cfRule type="cellIs" priority="4" dxfId="38" operator="equal" stopIfTrue="1">
      <formula>"СЕС - ДЕС"</formula>
    </cfRule>
    <cfRule type="cellIs" priority="5" dxfId="39" operator="equal" stopIfTrue="1">
      <formula>"СЕС - КСФ"</formula>
    </cfRule>
  </conditionalFormatting>
  <dataValidations count="6">
    <dataValidation type="whole" operator="lessThan" allowBlank="1" showInputMessage="1" showErrorMessage="1" error="Въвежда се цяло число!" sqref="L117:Q119 L49:Q65 L129:Q131 L142:Q142 L34:Q38 L138:Q140 L77:Q82 L40:Q47 L93:Q101 L121:Q127 L31:Q32 L67:Q69 L71:Q75 L103:Q108 L110:Q115 L133:Q136 L84:Q91">
      <formula1>999999999999999000</formula1>
    </dataValidation>
    <dataValidation allowBlank="1" showInputMessage="1" showErrorMessage="1" prompt="Средногодишни щатни бройки - без бройките за дейности, финансирани по единни разходни стандарти.&#10;&#10;" sqref="L163:M165"/>
    <dataValidation allowBlank="1" showInputMessage="1" showErrorMessage="1" prompt="Щатни бройки - без бройките за дейности, финансирани по единни разходни стандарти.&#10;&#10;" sqref="L160:M162"/>
    <dataValidation allowBlank="1" showInputMessage="1" showErrorMessage="1" prompt="Средна годишна брутна заплата - без бройките за дейности, финансирани по единни разходни стандарти.&#10;&#10;" sqref="L166:M168"/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list" allowBlank="1" showInputMessage="1" showErrorMessage="1" promptTitle="ВЪВЕДЕТЕ ДЕЙНОСТ" sqref="K28">
      <formula1>EBK_DEIN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IV724"/>
  <sheetViews>
    <sheetView zoomScalePageLayoutView="0" workbookViewId="0" topLeftCell="E328">
      <selection activeCell="D328" sqref="A1:D16384"/>
    </sheetView>
  </sheetViews>
  <sheetFormatPr defaultColWidth="9.125" defaultRowHeight="12.75"/>
  <cols>
    <col min="1" max="1" width="48.125" style="195" hidden="1" customWidth="1"/>
    <col min="2" max="2" width="145.375" style="198" hidden="1" customWidth="1"/>
    <col min="3" max="4" width="48.125" style="195" hidden="1" customWidth="1"/>
    <col min="5" max="5" width="48.125" style="195" customWidth="1"/>
    <col min="6" max="16384" width="9.125" style="195" customWidth="1"/>
  </cols>
  <sheetData>
    <row r="1" spans="1:3" ht="14.25">
      <c r="A1" s="220" t="s">
        <v>1045</v>
      </c>
      <c r="B1" s="221" t="s">
        <v>1052</v>
      </c>
      <c r="C1" s="220"/>
    </row>
    <row r="2" spans="1:3" ht="31.5" customHeight="1">
      <c r="A2" s="267">
        <v>0</v>
      </c>
      <c r="B2" s="268" t="s">
        <v>1098</v>
      </c>
      <c r="C2" s="867" t="s">
        <v>1153</v>
      </c>
    </row>
    <row r="3" spans="1:4" ht="35.25" customHeight="1">
      <c r="A3" s="267">
        <v>33</v>
      </c>
      <c r="B3" s="268" t="s">
        <v>1099</v>
      </c>
      <c r="C3" s="868" t="s">
        <v>1154</v>
      </c>
      <c r="D3" s="196"/>
    </row>
    <row r="4" spans="1:3" ht="35.25" customHeight="1">
      <c r="A4" s="267">
        <v>42</v>
      </c>
      <c r="B4" s="268" t="s">
        <v>1100</v>
      </c>
      <c r="C4" s="869" t="s">
        <v>1155</v>
      </c>
    </row>
    <row r="5" spans="1:3" ht="19.5">
      <c r="A5" s="267">
        <v>96</v>
      </c>
      <c r="B5" s="268" t="s">
        <v>1101</v>
      </c>
      <c r="C5" s="869" t="s">
        <v>1156</v>
      </c>
    </row>
    <row r="6" spans="1:4" ht="19.5">
      <c r="A6" s="267">
        <v>97</v>
      </c>
      <c r="B6" s="268" t="s">
        <v>1102</v>
      </c>
      <c r="C6" s="869" t="s">
        <v>1157</v>
      </c>
      <c r="D6" s="196"/>
    </row>
    <row r="7" spans="1:4" ht="19.5">
      <c r="A7" s="267">
        <v>98</v>
      </c>
      <c r="B7" s="268" t="s">
        <v>1103</v>
      </c>
      <c r="C7" s="869" t="s">
        <v>1158</v>
      </c>
      <c r="D7" s="197"/>
    </row>
    <row r="8" spans="1:4" ht="15">
      <c r="A8" s="197"/>
      <c r="B8" s="197"/>
      <c r="C8" s="197"/>
      <c r="D8" s="197"/>
    </row>
    <row r="9" spans="1:4" ht="15">
      <c r="A9" s="196"/>
      <c r="B9" s="196"/>
      <c r="C9" s="194"/>
      <c r="D9" s="197"/>
    </row>
    <row r="10" spans="1:3" ht="14.25">
      <c r="A10" s="220" t="s">
        <v>1045</v>
      </c>
      <c r="B10" s="221" t="s">
        <v>1051</v>
      </c>
      <c r="C10" s="220"/>
    </row>
    <row r="11" spans="1:3" ht="14.25">
      <c r="A11" s="265"/>
      <c r="B11" s="266" t="s">
        <v>47</v>
      </c>
      <c r="C11" s="265"/>
    </row>
    <row r="12" spans="1:5" ht="15.75">
      <c r="A12" s="906">
        <v>1101</v>
      </c>
      <c r="B12" s="892" t="s">
        <v>48</v>
      </c>
      <c r="C12" s="906">
        <v>1101</v>
      </c>
      <c r="E12" s="936"/>
    </row>
    <row r="13" spans="1:5" ht="15.75">
      <c r="A13" s="906">
        <v>1103</v>
      </c>
      <c r="B13" s="893" t="s">
        <v>49</v>
      </c>
      <c r="C13" s="906">
        <v>1103</v>
      </c>
      <c r="E13" s="936"/>
    </row>
    <row r="14" spans="1:5" ht="15.75">
      <c r="A14" s="906">
        <v>1104</v>
      </c>
      <c r="B14" s="894" t="s">
        <v>50</v>
      </c>
      <c r="C14" s="906">
        <v>1104</v>
      </c>
      <c r="E14" s="936"/>
    </row>
    <row r="15" spans="1:5" ht="15.75">
      <c r="A15" s="906">
        <v>1105</v>
      </c>
      <c r="B15" s="894" t="s">
        <v>51</v>
      </c>
      <c r="C15" s="906">
        <v>1105</v>
      </c>
      <c r="E15" s="936"/>
    </row>
    <row r="16" spans="1:5" ht="15.75">
      <c r="A16" s="906">
        <v>1106</v>
      </c>
      <c r="B16" s="894" t="s">
        <v>52</v>
      </c>
      <c r="C16" s="906">
        <v>1106</v>
      </c>
      <c r="E16" s="936"/>
    </row>
    <row r="17" spans="1:5" ht="15.75">
      <c r="A17" s="906">
        <v>1107</v>
      </c>
      <c r="B17" s="894" t="s">
        <v>53</v>
      </c>
      <c r="C17" s="906">
        <v>1107</v>
      </c>
      <c r="E17" s="936"/>
    </row>
    <row r="18" spans="1:5" ht="15.75">
      <c r="A18" s="906">
        <v>1108</v>
      </c>
      <c r="B18" s="894" t="s">
        <v>54</v>
      </c>
      <c r="C18" s="906">
        <v>1108</v>
      </c>
      <c r="E18" s="936"/>
    </row>
    <row r="19" spans="1:5" ht="15.75">
      <c r="A19" s="906">
        <v>1111</v>
      </c>
      <c r="B19" s="895" t="s">
        <v>55</v>
      </c>
      <c r="C19" s="906">
        <v>1111</v>
      </c>
      <c r="E19" s="936"/>
    </row>
    <row r="20" spans="1:5" ht="15.75">
      <c r="A20" s="906">
        <v>1115</v>
      </c>
      <c r="B20" s="895" t="s">
        <v>56</v>
      </c>
      <c r="C20" s="906">
        <v>1115</v>
      </c>
      <c r="E20" s="936"/>
    </row>
    <row r="21" spans="1:5" ht="15.75">
      <c r="A21" s="906">
        <v>1116</v>
      </c>
      <c r="B21" s="895" t="s">
        <v>57</v>
      </c>
      <c r="C21" s="906">
        <v>1116</v>
      </c>
      <c r="E21" s="936"/>
    </row>
    <row r="22" spans="1:5" ht="15.75">
      <c r="A22" s="906">
        <v>1117</v>
      </c>
      <c r="B22" s="895" t="s">
        <v>58</v>
      </c>
      <c r="C22" s="906">
        <v>1117</v>
      </c>
      <c r="E22" s="936"/>
    </row>
    <row r="23" spans="1:5" ht="15.75">
      <c r="A23" s="906">
        <v>1121</v>
      </c>
      <c r="B23" s="894" t="s">
        <v>59</v>
      </c>
      <c r="C23" s="906">
        <v>1121</v>
      </c>
      <c r="E23" s="936"/>
    </row>
    <row r="24" spans="1:5" ht="15.75">
      <c r="A24" s="906">
        <v>1122</v>
      </c>
      <c r="B24" s="894" t="s">
        <v>60</v>
      </c>
      <c r="C24" s="906">
        <v>1122</v>
      </c>
      <c r="E24" s="936"/>
    </row>
    <row r="25" spans="1:5" ht="15.75">
      <c r="A25" s="906">
        <v>1123</v>
      </c>
      <c r="B25" s="894" t="s">
        <v>61</v>
      </c>
      <c r="C25" s="906">
        <v>1123</v>
      </c>
      <c r="E25" s="936"/>
    </row>
    <row r="26" spans="1:5" ht="15.75">
      <c r="A26" s="906">
        <v>1125</v>
      </c>
      <c r="B26" s="896" t="s">
        <v>62</v>
      </c>
      <c r="C26" s="906">
        <v>1125</v>
      </c>
      <c r="E26" s="936"/>
    </row>
    <row r="27" spans="1:5" ht="15.75">
      <c r="A27" s="906">
        <v>1128</v>
      </c>
      <c r="B27" s="894" t="s">
        <v>63</v>
      </c>
      <c r="C27" s="906">
        <v>1128</v>
      </c>
      <c r="E27" s="936"/>
    </row>
    <row r="28" spans="1:5" ht="15.75">
      <c r="A28" s="906">
        <v>1139</v>
      </c>
      <c r="B28" s="897" t="s">
        <v>64</v>
      </c>
      <c r="C28" s="906">
        <v>1139</v>
      </c>
      <c r="E28" s="936"/>
    </row>
    <row r="29" spans="1:5" ht="15.75">
      <c r="A29" s="906">
        <v>1141</v>
      </c>
      <c r="B29" s="895" t="s">
        <v>65</v>
      </c>
      <c r="C29" s="906">
        <v>1141</v>
      </c>
      <c r="E29" s="936"/>
    </row>
    <row r="30" spans="1:5" ht="15.75">
      <c r="A30" s="906">
        <v>1142</v>
      </c>
      <c r="B30" s="894" t="s">
        <v>66</v>
      </c>
      <c r="C30" s="906">
        <v>1142</v>
      </c>
      <c r="E30" s="936"/>
    </row>
    <row r="31" spans="1:5" ht="15.75">
      <c r="A31" s="906">
        <v>1143</v>
      </c>
      <c r="B31" s="895" t="s">
        <v>67</v>
      </c>
      <c r="C31" s="906">
        <v>1143</v>
      </c>
      <c r="E31" s="936"/>
    </row>
    <row r="32" spans="1:5" ht="15.75">
      <c r="A32" s="906">
        <v>1144</v>
      </c>
      <c r="B32" s="895" t="s">
        <v>68</v>
      </c>
      <c r="C32" s="906">
        <v>1144</v>
      </c>
      <c r="E32" s="936"/>
    </row>
    <row r="33" spans="1:5" ht="15.75">
      <c r="A33" s="906">
        <v>1145</v>
      </c>
      <c r="B33" s="894" t="s">
        <v>69</v>
      </c>
      <c r="C33" s="906">
        <v>1145</v>
      </c>
      <c r="E33" s="936"/>
    </row>
    <row r="34" spans="1:5" ht="15.75">
      <c r="A34" s="906">
        <v>1146</v>
      </c>
      <c r="B34" s="895" t="s">
        <v>70</v>
      </c>
      <c r="C34" s="906">
        <v>1146</v>
      </c>
      <c r="E34" s="936"/>
    </row>
    <row r="35" spans="1:5" ht="15.75">
      <c r="A35" s="906">
        <v>1147</v>
      </c>
      <c r="B35" s="895" t="s">
        <v>71</v>
      </c>
      <c r="C35" s="906">
        <v>1147</v>
      </c>
      <c r="E35" s="936"/>
    </row>
    <row r="36" spans="1:5" ht="15.75">
      <c r="A36" s="906">
        <v>1148</v>
      </c>
      <c r="B36" s="895" t="s">
        <v>72</v>
      </c>
      <c r="C36" s="906">
        <v>1148</v>
      </c>
      <c r="E36" s="936"/>
    </row>
    <row r="37" spans="1:5" ht="15.75">
      <c r="A37" s="906">
        <v>1149</v>
      </c>
      <c r="B37" s="895" t="s">
        <v>73</v>
      </c>
      <c r="C37" s="906">
        <v>1149</v>
      </c>
      <c r="E37" s="936"/>
    </row>
    <row r="38" spans="1:5" ht="15.75">
      <c r="A38" s="906">
        <v>1151</v>
      </c>
      <c r="B38" s="895" t="s">
        <v>74</v>
      </c>
      <c r="C38" s="906">
        <v>1151</v>
      </c>
      <c r="E38" s="936"/>
    </row>
    <row r="39" spans="1:5" ht="15.75">
      <c r="A39" s="906">
        <v>1158</v>
      </c>
      <c r="B39" s="894" t="s">
        <v>75</v>
      </c>
      <c r="C39" s="906">
        <v>1158</v>
      </c>
      <c r="E39" s="936"/>
    </row>
    <row r="40" spans="1:5" ht="15.75">
      <c r="A40" s="906">
        <v>1161</v>
      </c>
      <c r="B40" s="894" t="s">
        <v>76</v>
      </c>
      <c r="C40" s="906">
        <v>1161</v>
      </c>
      <c r="E40" s="936"/>
    </row>
    <row r="41" spans="1:5" ht="15.75">
      <c r="A41" s="906">
        <v>1162</v>
      </c>
      <c r="B41" s="894" t="s">
        <v>77</v>
      </c>
      <c r="C41" s="906">
        <v>1162</v>
      </c>
      <c r="E41" s="936"/>
    </row>
    <row r="42" spans="1:5" ht="15.75">
      <c r="A42" s="906">
        <v>1163</v>
      </c>
      <c r="B42" s="894" t="s">
        <v>78</v>
      </c>
      <c r="C42" s="906">
        <v>1163</v>
      </c>
      <c r="E42" s="936"/>
    </row>
    <row r="43" spans="1:5" ht="15.75">
      <c r="A43" s="906">
        <v>1168</v>
      </c>
      <c r="B43" s="894" t="s">
        <v>79</v>
      </c>
      <c r="C43" s="906">
        <v>1168</v>
      </c>
      <c r="E43" s="936"/>
    </row>
    <row r="44" spans="1:5" ht="15.75">
      <c r="A44" s="906">
        <v>1179</v>
      </c>
      <c r="B44" s="895" t="s">
        <v>80</v>
      </c>
      <c r="C44" s="906">
        <v>1179</v>
      </c>
      <c r="E44" s="936"/>
    </row>
    <row r="45" spans="1:5" ht="15.75">
      <c r="A45" s="906">
        <v>2201</v>
      </c>
      <c r="B45" s="895" t="s">
        <v>81</v>
      </c>
      <c r="C45" s="906">
        <v>2201</v>
      </c>
      <c r="E45" s="936"/>
    </row>
    <row r="46" spans="1:5" ht="15.75">
      <c r="A46" s="906">
        <v>2205</v>
      </c>
      <c r="B46" s="894" t="s">
        <v>82</v>
      </c>
      <c r="C46" s="906">
        <v>2205</v>
      </c>
      <c r="E46" s="936"/>
    </row>
    <row r="47" spans="1:5" ht="15.75">
      <c r="A47" s="906">
        <v>2206</v>
      </c>
      <c r="B47" s="897" t="s">
        <v>83</v>
      </c>
      <c r="C47" s="906">
        <v>2206</v>
      </c>
      <c r="E47" s="936"/>
    </row>
    <row r="48" spans="1:5" ht="15.75">
      <c r="A48" s="906">
        <v>2215</v>
      </c>
      <c r="B48" s="894" t="s">
        <v>84</v>
      </c>
      <c r="C48" s="906">
        <v>2215</v>
      </c>
      <c r="E48" s="936"/>
    </row>
    <row r="49" spans="1:5" ht="15.75">
      <c r="A49" s="906">
        <v>2218</v>
      </c>
      <c r="B49" s="894" t="s">
        <v>85</v>
      </c>
      <c r="C49" s="906">
        <v>2218</v>
      </c>
      <c r="E49" s="936"/>
    </row>
    <row r="50" spans="1:5" ht="15.75">
      <c r="A50" s="906">
        <v>2219</v>
      </c>
      <c r="B50" s="894" t="s">
        <v>86</v>
      </c>
      <c r="C50" s="906">
        <v>2219</v>
      </c>
      <c r="E50" s="936"/>
    </row>
    <row r="51" spans="1:5" ht="15.75">
      <c r="A51" s="906">
        <v>2221</v>
      </c>
      <c r="B51" s="895" t="s">
        <v>87</v>
      </c>
      <c r="C51" s="906">
        <v>2221</v>
      </c>
      <c r="E51" s="936"/>
    </row>
    <row r="52" spans="1:5" ht="15.75">
      <c r="A52" s="906">
        <v>2222</v>
      </c>
      <c r="B52" s="898" t="s">
        <v>88</v>
      </c>
      <c r="C52" s="906">
        <v>2222</v>
      </c>
      <c r="E52" s="936"/>
    </row>
    <row r="53" spans="1:5" ht="15.75">
      <c r="A53" s="906">
        <v>2223</v>
      </c>
      <c r="B53" s="898" t="s">
        <v>1595</v>
      </c>
      <c r="C53" s="906">
        <v>2223</v>
      </c>
      <c r="E53" s="936"/>
    </row>
    <row r="54" spans="1:5" ht="15.75">
      <c r="A54" s="906">
        <v>2224</v>
      </c>
      <c r="B54" s="897" t="s">
        <v>89</v>
      </c>
      <c r="C54" s="906">
        <v>2224</v>
      </c>
      <c r="E54" s="936"/>
    </row>
    <row r="55" spans="1:5" ht="15.75">
      <c r="A55" s="906">
        <v>2225</v>
      </c>
      <c r="B55" s="894" t="s">
        <v>90</v>
      </c>
      <c r="C55" s="906">
        <v>2225</v>
      </c>
      <c r="E55" s="936"/>
    </row>
    <row r="56" spans="1:5" ht="15.75">
      <c r="A56" s="906">
        <v>2228</v>
      </c>
      <c r="B56" s="894" t="s">
        <v>91</v>
      </c>
      <c r="C56" s="906">
        <v>2228</v>
      </c>
      <c r="E56" s="936"/>
    </row>
    <row r="57" spans="1:5" ht="15.75">
      <c r="A57" s="906">
        <v>2239</v>
      </c>
      <c r="B57" s="895" t="s">
        <v>92</v>
      </c>
      <c r="C57" s="906">
        <v>2239</v>
      </c>
      <c r="E57" s="936"/>
    </row>
    <row r="58" spans="1:5" ht="15.75">
      <c r="A58" s="906">
        <v>2241</v>
      </c>
      <c r="B58" s="898" t="s">
        <v>93</v>
      </c>
      <c r="C58" s="906">
        <v>2241</v>
      </c>
      <c r="E58" s="936"/>
    </row>
    <row r="59" spans="1:5" ht="15.75">
      <c r="A59" s="906">
        <v>2242</v>
      </c>
      <c r="B59" s="898" t="s">
        <v>94</v>
      </c>
      <c r="C59" s="906">
        <v>2242</v>
      </c>
      <c r="E59" s="936"/>
    </row>
    <row r="60" spans="1:5" ht="15.75">
      <c r="A60" s="906">
        <v>2243</v>
      </c>
      <c r="B60" s="898" t="s">
        <v>95</v>
      </c>
      <c r="C60" s="906">
        <v>2243</v>
      </c>
      <c r="E60" s="936"/>
    </row>
    <row r="61" spans="1:5" ht="15.75">
      <c r="A61" s="906">
        <v>2244</v>
      </c>
      <c r="B61" s="898" t="s">
        <v>96</v>
      </c>
      <c r="C61" s="906">
        <v>2244</v>
      </c>
      <c r="E61" s="936"/>
    </row>
    <row r="62" spans="1:5" ht="15.75">
      <c r="A62" s="906">
        <v>2245</v>
      </c>
      <c r="B62" s="899" t="s">
        <v>97</v>
      </c>
      <c r="C62" s="906">
        <v>2245</v>
      </c>
      <c r="E62" s="936"/>
    </row>
    <row r="63" spans="1:5" ht="15.75">
      <c r="A63" s="906">
        <v>2246</v>
      </c>
      <c r="B63" s="898" t="s">
        <v>98</v>
      </c>
      <c r="C63" s="906">
        <v>2246</v>
      </c>
      <c r="E63" s="936"/>
    </row>
    <row r="64" spans="1:5" ht="15.75">
      <c r="A64" s="906">
        <v>2247</v>
      </c>
      <c r="B64" s="898" t="s">
        <v>99</v>
      </c>
      <c r="C64" s="906">
        <v>2247</v>
      </c>
      <c r="E64" s="936"/>
    </row>
    <row r="65" spans="1:5" ht="15.75">
      <c r="A65" s="906">
        <v>2248</v>
      </c>
      <c r="B65" s="898" t="s">
        <v>100</v>
      </c>
      <c r="C65" s="906">
        <v>2248</v>
      </c>
      <c r="E65" s="936"/>
    </row>
    <row r="66" spans="1:5" ht="15.75">
      <c r="A66" s="906">
        <v>2249</v>
      </c>
      <c r="B66" s="898" t="s">
        <v>101</v>
      </c>
      <c r="C66" s="906">
        <v>2249</v>
      </c>
      <c r="E66" s="936"/>
    </row>
    <row r="67" spans="1:5" ht="15.75">
      <c r="A67" s="906">
        <v>2258</v>
      </c>
      <c r="B67" s="894" t="s">
        <v>102</v>
      </c>
      <c r="C67" s="906">
        <v>2258</v>
      </c>
      <c r="E67" s="936"/>
    </row>
    <row r="68" spans="1:5" ht="15.75">
      <c r="A68" s="906">
        <v>2259</v>
      </c>
      <c r="B68" s="897" t="s">
        <v>103</v>
      </c>
      <c r="C68" s="906">
        <v>2259</v>
      </c>
      <c r="E68" s="936"/>
    </row>
    <row r="69" spans="1:5" ht="15.75">
      <c r="A69" s="906">
        <v>2261</v>
      </c>
      <c r="B69" s="895" t="s">
        <v>104</v>
      </c>
      <c r="C69" s="906">
        <v>2261</v>
      </c>
      <c r="E69" s="936"/>
    </row>
    <row r="70" spans="1:5" ht="15.75">
      <c r="A70" s="906">
        <v>2268</v>
      </c>
      <c r="B70" s="894" t="s">
        <v>105</v>
      </c>
      <c r="C70" s="906">
        <v>2268</v>
      </c>
      <c r="E70" s="936"/>
    </row>
    <row r="71" spans="1:5" ht="15.75">
      <c r="A71" s="906">
        <v>2279</v>
      </c>
      <c r="B71" s="895" t="s">
        <v>106</v>
      </c>
      <c r="C71" s="906">
        <v>2279</v>
      </c>
      <c r="E71" s="936"/>
    </row>
    <row r="72" spans="1:5" ht="15.75">
      <c r="A72" s="906">
        <v>2281</v>
      </c>
      <c r="B72" s="897" t="s">
        <v>107</v>
      </c>
      <c r="C72" s="906">
        <v>2281</v>
      </c>
      <c r="E72" s="936"/>
    </row>
    <row r="73" spans="1:5" ht="15.75">
      <c r="A73" s="906">
        <v>2282</v>
      </c>
      <c r="B73" s="897" t="s">
        <v>108</v>
      </c>
      <c r="C73" s="906">
        <v>2282</v>
      </c>
      <c r="E73" s="936"/>
    </row>
    <row r="74" spans="1:5" ht="15.75">
      <c r="A74" s="906">
        <v>2283</v>
      </c>
      <c r="B74" s="897" t="s">
        <v>109</v>
      </c>
      <c r="C74" s="906">
        <v>2283</v>
      </c>
      <c r="E74" s="936"/>
    </row>
    <row r="75" spans="1:5" ht="15.75">
      <c r="A75" s="906">
        <v>2284</v>
      </c>
      <c r="B75" s="897" t="s">
        <v>110</v>
      </c>
      <c r="C75" s="906">
        <v>2284</v>
      </c>
      <c r="E75" s="936"/>
    </row>
    <row r="76" spans="1:5" ht="15.75">
      <c r="A76" s="906">
        <v>2285</v>
      </c>
      <c r="B76" s="897" t="s">
        <v>111</v>
      </c>
      <c r="C76" s="906">
        <v>2285</v>
      </c>
      <c r="E76" s="936"/>
    </row>
    <row r="77" spans="1:5" ht="15.75">
      <c r="A77" s="906">
        <v>2288</v>
      </c>
      <c r="B77" s="897" t="s">
        <v>112</v>
      </c>
      <c r="C77" s="906">
        <v>2288</v>
      </c>
      <c r="E77" s="936"/>
    </row>
    <row r="78" spans="1:5" ht="15.75">
      <c r="A78" s="906">
        <v>2289</v>
      </c>
      <c r="B78" s="897" t="s">
        <v>113</v>
      </c>
      <c r="C78" s="906">
        <v>2289</v>
      </c>
      <c r="E78" s="936"/>
    </row>
    <row r="79" spans="1:5" ht="15.75">
      <c r="A79" s="906">
        <v>3301</v>
      </c>
      <c r="B79" s="894" t="s">
        <v>114</v>
      </c>
      <c r="C79" s="906">
        <v>3301</v>
      </c>
      <c r="E79" s="936"/>
    </row>
    <row r="80" spans="1:5" ht="15.75">
      <c r="A80" s="906">
        <v>3311</v>
      </c>
      <c r="B80" s="894" t="s">
        <v>1576</v>
      </c>
      <c r="C80" s="906">
        <v>3311</v>
      </c>
      <c r="E80" s="936"/>
    </row>
    <row r="81" spans="1:5" ht="15.75">
      <c r="A81" s="906">
        <v>3312</v>
      </c>
      <c r="B81" s="895" t="s">
        <v>1577</v>
      </c>
      <c r="C81" s="906">
        <v>3312</v>
      </c>
      <c r="E81" s="936"/>
    </row>
    <row r="82" spans="1:5" ht="15.75">
      <c r="A82" s="906">
        <v>3318</v>
      </c>
      <c r="B82" s="897" t="s">
        <v>115</v>
      </c>
      <c r="C82" s="906">
        <v>3318</v>
      </c>
      <c r="E82" s="936"/>
    </row>
    <row r="83" spans="1:5" ht="15.75">
      <c r="A83" s="906">
        <v>3321</v>
      </c>
      <c r="B83" s="894" t="s">
        <v>1578</v>
      </c>
      <c r="C83" s="906">
        <v>3321</v>
      </c>
      <c r="E83" s="936"/>
    </row>
    <row r="84" spans="1:5" ht="15.75">
      <c r="A84" s="906">
        <v>3322</v>
      </c>
      <c r="B84" s="895" t="s">
        <v>1579</v>
      </c>
      <c r="C84" s="906">
        <v>3322</v>
      </c>
      <c r="E84" s="936"/>
    </row>
    <row r="85" spans="1:5" ht="15.75">
      <c r="A85" s="906">
        <v>3323</v>
      </c>
      <c r="B85" s="897" t="s">
        <v>1580</v>
      </c>
      <c r="C85" s="906">
        <v>3323</v>
      </c>
      <c r="E85" s="936"/>
    </row>
    <row r="86" spans="1:5" ht="15.75">
      <c r="A86" s="906">
        <v>3324</v>
      </c>
      <c r="B86" s="897" t="s">
        <v>116</v>
      </c>
      <c r="C86" s="906">
        <v>3324</v>
      </c>
      <c r="E86" s="936"/>
    </row>
    <row r="87" spans="1:5" ht="15.75">
      <c r="A87" s="906">
        <v>3325</v>
      </c>
      <c r="B87" s="895" t="s">
        <v>1581</v>
      </c>
      <c r="C87" s="906">
        <v>3325</v>
      </c>
      <c r="E87" s="936"/>
    </row>
    <row r="88" spans="1:5" ht="15.75">
      <c r="A88" s="906">
        <v>3326</v>
      </c>
      <c r="B88" s="894" t="s">
        <v>1582</v>
      </c>
      <c r="C88" s="906">
        <v>3326</v>
      </c>
      <c r="E88" s="936"/>
    </row>
    <row r="89" spans="1:5" ht="15.75">
      <c r="A89" s="906">
        <v>3327</v>
      </c>
      <c r="B89" s="894" t="s">
        <v>1583</v>
      </c>
      <c r="C89" s="906">
        <v>3327</v>
      </c>
      <c r="E89" s="936"/>
    </row>
    <row r="90" spans="1:5" ht="15.75">
      <c r="A90" s="906">
        <v>3332</v>
      </c>
      <c r="B90" s="894" t="s">
        <v>117</v>
      </c>
      <c r="C90" s="906">
        <v>3332</v>
      </c>
      <c r="E90" s="936"/>
    </row>
    <row r="91" spans="1:5" ht="15.75">
      <c r="A91" s="906">
        <v>3333</v>
      </c>
      <c r="B91" s="895" t="s">
        <v>118</v>
      </c>
      <c r="C91" s="906">
        <v>3333</v>
      </c>
      <c r="E91" s="936"/>
    </row>
    <row r="92" spans="1:5" ht="15.75">
      <c r="A92" s="906">
        <v>3334</v>
      </c>
      <c r="B92" s="895" t="s">
        <v>637</v>
      </c>
      <c r="C92" s="906">
        <v>3334</v>
      </c>
      <c r="E92" s="936"/>
    </row>
    <row r="93" spans="1:5" ht="15.75">
      <c r="A93" s="906">
        <v>3336</v>
      </c>
      <c r="B93" s="895" t="s">
        <v>638</v>
      </c>
      <c r="C93" s="906">
        <v>3336</v>
      </c>
      <c r="E93" s="936"/>
    </row>
    <row r="94" spans="1:5" ht="15.75">
      <c r="A94" s="906">
        <v>3337</v>
      </c>
      <c r="B94" s="894" t="s">
        <v>1584</v>
      </c>
      <c r="C94" s="906">
        <v>3337</v>
      </c>
      <c r="E94" s="936"/>
    </row>
    <row r="95" spans="1:5" ht="15.75">
      <c r="A95" s="906">
        <v>3338</v>
      </c>
      <c r="B95" s="894" t="s">
        <v>1585</v>
      </c>
      <c r="C95" s="906">
        <v>3338</v>
      </c>
      <c r="E95" s="936"/>
    </row>
    <row r="96" spans="1:5" ht="15.75">
      <c r="A96" s="906">
        <v>3341</v>
      </c>
      <c r="B96" s="895" t="s">
        <v>639</v>
      </c>
      <c r="C96" s="906">
        <v>3341</v>
      </c>
      <c r="E96" s="936"/>
    </row>
    <row r="97" spans="1:5" ht="15.75">
      <c r="A97" s="906">
        <v>3349</v>
      </c>
      <c r="B97" s="895" t="s">
        <v>119</v>
      </c>
      <c r="C97" s="906">
        <v>3349</v>
      </c>
      <c r="E97" s="936"/>
    </row>
    <row r="98" spans="1:5" ht="15.75">
      <c r="A98" s="906">
        <v>3359</v>
      </c>
      <c r="B98" s="895" t="s">
        <v>120</v>
      </c>
      <c r="C98" s="906">
        <v>3359</v>
      </c>
      <c r="E98" s="936"/>
    </row>
    <row r="99" spans="1:5" ht="15.75">
      <c r="A99" s="906">
        <v>3369</v>
      </c>
      <c r="B99" s="895" t="s">
        <v>121</v>
      </c>
      <c r="C99" s="906">
        <v>3369</v>
      </c>
      <c r="E99" s="936"/>
    </row>
    <row r="100" spans="1:5" ht="15.75">
      <c r="A100" s="906">
        <v>3388</v>
      </c>
      <c r="B100" s="894" t="s">
        <v>122</v>
      </c>
      <c r="C100" s="906">
        <v>3388</v>
      </c>
      <c r="E100" s="936"/>
    </row>
    <row r="101" spans="1:5" ht="15.75">
      <c r="A101" s="906">
        <v>3389</v>
      </c>
      <c r="B101" s="895" t="s">
        <v>123</v>
      </c>
      <c r="C101" s="906">
        <v>3389</v>
      </c>
      <c r="E101" s="936"/>
    </row>
    <row r="102" spans="1:5" ht="15.75">
      <c r="A102" s="906">
        <v>4401</v>
      </c>
      <c r="B102" s="894" t="s">
        <v>124</v>
      </c>
      <c r="C102" s="906">
        <v>4401</v>
      </c>
      <c r="E102" s="936"/>
    </row>
    <row r="103" spans="1:5" ht="15.75">
      <c r="A103" s="906">
        <v>4412</v>
      </c>
      <c r="B103" s="897" t="s">
        <v>125</v>
      </c>
      <c r="C103" s="906">
        <v>4412</v>
      </c>
      <c r="E103" s="936"/>
    </row>
    <row r="104" spans="1:5" ht="15.75">
      <c r="A104" s="906">
        <v>4415</v>
      </c>
      <c r="B104" s="895" t="s">
        <v>126</v>
      </c>
      <c r="C104" s="906">
        <v>4415</v>
      </c>
      <c r="E104" s="936"/>
    </row>
    <row r="105" spans="1:5" ht="15.75">
      <c r="A105" s="906">
        <v>4418</v>
      </c>
      <c r="B105" s="895" t="s">
        <v>127</v>
      </c>
      <c r="C105" s="906">
        <v>4418</v>
      </c>
      <c r="E105" s="936"/>
    </row>
    <row r="106" spans="1:5" ht="15.75">
      <c r="A106" s="906">
        <v>4429</v>
      </c>
      <c r="B106" s="894" t="s">
        <v>128</v>
      </c>
      <c r="C106" s="906">
        <v>4429</v>
      </c>
      <c r="E106" s="936"/>
    </row>
    <row r="107" spans="1:5" ht="15.75">
      <c r="A107" s="906">
        <v>4431</v>
      </c>
      <c r="B107" s="895" t="s">
        <v>1586</v>
      </c>
      <c r="C107" s="906">
        <v>4431</v>
      </c>
      <c r="E107" s="936"/>
    </row>
    <row r="108" spans="1:5" ht="15.75">
      <c r="A108" s="906">
        <v>4433</v>
      </c>
      <c r="B108" s="895" t="s">
        <v>129</v>
      </c>
      <c r="C108" s="906">
        <v>4433</v>
      </c>
      <c r="E108" s="936"/>
    </row>
    <row r="109" spans="1:5" ht="15.75">
      <c r="A109" s="906">
        <v>4436</v>
      </c>
      <c r="B109" s="895" t="s">
        <v>130</v>
      </c>
      <c r="C109" s="906">
        <v>4436</v>
      </c>
      <c r="E109" s="936"/>
    </row>
    <row r="110" spans="1:5" ht="15.75">
      <c r="A110" s="906">
        <v>4437</v>
      </c>
      <c r="B110" s="896" t="s">
        <v>131</v>
      </c>
      <c r="C110" s="906">
        <v>4437</v>
      </c>
      <c r="E110" s="936"/>
    </row>
    <row r="111" spans="1:5" ht="15.75">
      <c r="A111" s="906">
        <v>4450</v>
      </c>
      <c r="B111" s="895" t="s">
        <v>132</v>
      </c>
      <c r="C111" s="906">
        <v>4450</v>
      </c>
      <c r="E111" s="936"/>
    </row>
    <row r="112" spans="1:5" ht="15.75">
      <c r="A112" s="906">
        <v>4451</v>
      </c>
      <c r="B112" s="900" t="s">
        <v>133</v>
      </c>
      <c r="C112" s="906">
        <v>4451</v>
      </c>
      <c r="E112" s="936"/>
    </row>
    <row r="113" spans="1:5" ht="15.75">
      <c r="A113" s="906">
        <v>4452</v>
      </c>
      <c r="B113" s="900" t="s">
        <v>134</v>
      </c>
      <c r="C113" s="906">
        <v>4452</v>
      </c>
      <c r="E113" s="936"/>
    </row>
    <row r="114" spans="1:5" ht="15.75">
      <c r="A114" s="906">
        <v>4453</v>
      </c>
      <c r="B114" s="900" t="s">
        <v>135</v>
      </c>
      <c r="C114" s="906">
        <v>4453</v>
      </c>
      <c r="E114" s="936"/>
    </row>
    <row r="115" spans="1:5" ht="15.75">
      <c r="A115" s="906">
        <v>4454</v>
      </c>
      <c r="B115" s="901" t="s">
        <v>136</v>
      </c>
      <c r="C115" s="906">
        <v>4454</v>
      </c>
      <c r="E115" s="936"/>
    </row>
    <row r="116" spans="1:5" ht="15.75">
      <c r="A116" s="906">
        <v>4455</v>
      </c>
      <c r="B116" s="901" t="s">
        <v>1587</v>
      </c>
      <c r="C116" s="906">
        <v>4455</v>
      </c>
      <c r="E116" s="936"/>
    </row>
    <row r="117" spans="1:5" ht="15.75">
      <c r="A117" s="906">
        <v>4456</v>
      </c>
      <c r="B117" s="900" t="s">
        <v>137</v>
      </c>
      <c r="C117" s="906">
        <v>4456</v>
      </c>
      <c r="E117" s="936"/>
    </row>
    <row r="118" spans="1:5" ht="15.75">
      <c r="A118" s="906">
        <v>4457</v>
      </c>
      <c r="B118" s="902" t="s">
        <v>1588</v>
      </c>
      <c r="C118" s="906">
        <v>4457</v>
      </c>
      <c r="E118" s="936"/>
    </row>
    <row r="119" spans="1:5" ht="15.75">
      <c r="A119" s="906">
        <v>4458</v>
      </c>
      <c r="B119" s="902" t="s">
        <v>1589</v>
      </c>
      <c r="C119" s="906">
        <v>4458</v>
      </c>
      <c r="E119" s="936"/>
    </row>
    <row r="120" spans="1:5" ht="15.75">
      <c r="A120" s="906">
        <v>4459</v>
      </c>
      <c r="B120" s="902" t="s">
        <v>1172</v>
      </c>
      <c r="C120" s="906">
        <v>4459</v>
      </c>
      <c r="E120" s="936"/>
    </row>
    <row r="121" spans="1:5" ht="15.75">
      <c r="A121" s="906">
        <v>4465</v>
      </c>
      <c r="B121" s="892" t="s">
        <v>138</v>
      </c>
      <c r="C121" s="906">
        <v>4465</v>
      </c>
      <c r="E121" s="936"/>
    </row>
    <row r="122" spans="1:5" ht="15.75">
      <c r="A122" s="906">
        <v>4467</v>
      </c>
      <c r="B122" s="893" t="s">
        <v>139</v>
      </c>
      <c r="C122" s="906">
        <v>4467</v>
      </c>
      <c r="E122" s="936"/>
    </row>
    <row r="123" spans="1:5" ht="15.75">
      <c r="A123" s="906">
        <v>4468</v>
      </c>
      <c r="B123" s="894" t="s">
        <v>140</v>
      </c>
      <c r="C123" s="906">
        <v>4468</v>
      </c>
      <c r="E123" s="936"/>
    </row>
    <row r="124" spans="1:5" ht="15.75">
      <c r="A124" s="906">
        <v>4469</v>
      </c>
      <c r="B124" s="895" t="s">
        <v>141</v>
      </c>
      <c r="C124" s="906">
        <v>4469</v>
      </c>
      <c r="E124" s="936"/>
    </row>
    <row r="125" spans="1:5" ht="15.75">
      <c r="A125" s="906">
        <v>5501</v>
      </c>
      <c r="B125" s="894" t="s">
        <v>142</v>
      </c>
      <c r="C125" s="906">
        <v>5501</v>
      </c>
      <c r="E125" s="936"/>
    </row>
    <row r="126" spans="1:5" ht="15.75">
      <c r="A126" s="906">
        <v>5511</v>
      </c>
      <c r="B126" s="899" t="s">
        <v>143</v>
      </c>
      <c r="C126" s="906">
        <v>5511</v>
      </c>
      <c r="E126" s="936"/>
    </row>
    <row r="127" spans="1:5" ht="15.75">
      <c r="A127" s="906">
        <v>5512</v>
      </c>
      <c r="B127" s="894" t="s">
        <v>144</v>
      </c>
      <c r="C127" s="906">
        <v>5512</v>
      </c>
      <c r="E127" s="936"/>
    </row>
    <row r="128" spans="1:5" ht="15.75">
      <c r="A128" s="906">
        <v>5513</v>
      </c>
      <c r="B128" s="902" t="s">
        <v>648</v>
      </c>
      <c r="C128" s="906">
        <v>5513</v>
      </c>
      <c r="E128" s="936"/>
    </row>
    <row r="129" spans="1:5" ht="15.75">
      <c r="A129" s="906">
        <v>5514</v>
      </c>
      <c r="B129" s="902" t="s">
        <v>649</v>
      </c>
      <c r="C129" s="906">
        <v>5514</v>
      </c>
      <c r="E129" s="936"/>
    </row>
    <row r="130" spans="1:5" ht="15.75">
      <c r="A130" s="906">
        <v>5515</v>
      </c>
      <c r="B130" s="902" t="s">
        <v>650</v>
      </c>
      <c r="C130" s="906">
        <v>5515</v>
      </c>
      <c r="E130" s="936"/>
    </row>
    <row r="131" spans="1:5" ht="15.75">
      <c r="A131" s="906">
        <v>5516</v>
      </c>
      <c r="B131" s="902" t="s">
        <v>651</v>
      </c>
      <c r="C131" s="906">
        <v>5516</v>
      </c>
      <c r="E131" s="936"/>
    </row>
    <row r="132" spans="1:5" ht="15.75">
      <c r="A132" s="906">
        <v>5517</v>
      </c>
      <c r="B132" s="902" t="s">
        <v>652</v>
      </c>
      <c r="C132" s="906">
        <v>5517</v>
      </c>
      <c r="E132" s="936"/>
    </row>
    <row r="133" spans="1:5" ht="15.75">
      <c r="A133" s="906">
        <v>5518</v>
      </c>
      <c r="B133" s="894" t="s">
        <v>653</v>
      </c>
      <c r="C133" s="906">
        <v>5518</v>
      </c>
      <c r="E133" s="936"/>
    </row>
    <row r="134" spans="1:5" ht="15.75">
      <c r="A134" s="906">
        <v>5519</v>
      </c>
      <c r="B134" s="894" t="s">
        <v>654</v>
      </c>
      <c r="C134" s="906">
        <v>5519</v>
      </c>
      <c r="E134" s="936"/>
    </row>
    <row r="135" spans="1:5" ht="15.75">
      <c r="A135" s="906">
        <v>5521</v>
      </c>
      <c r="B135" s="894" t="s">
        <v>655</v>
      </c>
      <c r="C135" s="906">
        <v>5521</v>
      </c>
      <c r="E135" s="936"/>
    </row>
    <row r="136" spans="1:5" ht="15.75">
      <c r="A136" s="906">
        <v>5522</v>
      </c>
      <c r="B136" s="903" t="s">
        <v>656</v>
      </c>
      <c r="C136" s="906">
        <v>5522</v>
      </c>
      <c r="E136" s="936"/>
    </row>
    <row r="137" spans="1:5" ht="15.75">
      <c r="A137" s="906">
        <v>5524</v>
      </c>
      <c r="B137" s="892" t="s">
        <v>657</v>
      </c>
      <c r="C137" s="906">
        <v>5524</v>
      </c>
      <c r="E137" s="936"/>
    </row>
    <row r="138" spans="1:5" ht="15.75">
      <c r="A138" s="906">
        <v>5525</v>
      </c>
      <c r="B138" s="899" t="s">
        <v>658</v>
      </c>
      <c r="C138" s="906">
        <v>5525</v>
      </c>
      <c r="E138" s="936"/>
    </row>
    <row r="139" spans="1:5" ht="15.75">
      <c r="A139" s="906">
        <v>5526</v>
      </c>
      <c r="B139" s="896" t="s">
        <v>659</v>
      </c>
      <c r="C139" s="906">
        <v>5526</v>
      </c>
      <c r="E139" s="936"/>
    </row>
    <row r="140" spans="1:5" ht="15.75">
      <c r="A140" s="906">
        <v>5527</v>
      </c>
      <c r="B140" s="896" t="s">
        <v>660</v>
      </c>
      <c r="C140" s="906">
        <v>5527</v>
      </c>
      <c r="E140" s="936"/>
    </row>
    <row r="141" spans="1:5" ht="15.75">
      <c r="A141" s="906">
        <v>5528</v>
      </c>
      <c r="B141" s="896" t="s">
        <v>661</v>
      </c>
      <c r="C141" s="906">
        <v>5528</v>
      </c>
      <c r="E141" s="936"/>
    </row>
    <row r="142" spans="1:5" ht="15.75">
      <c r="A142" s="906">
        <v>5529</v>
      </c>
      <c r="B142" s="896" t="s">
        <v>662</v>
      </c>
      <c r="C142" s="906">
        <v>5529</v>
      </c>
      <c r="E142" s="936"/>
    </row>
    <row r="143" spans="1:5" ht="15.75">
      <c r="A143" s="906">
        <v>5530</v>
      </c>
      <c r="B143" s="896" t="s">
        <v>663</v>
      </c>
      <c r="C143" s="906">
        <v>5530</v>
      </c>
      <c r="E143" s="936"/>
    </row>
    <row r="144" spans="1:5" ht="15.75">
      <c r="A144" s="906">
        <v>5531</v>
      </c>
      <c r="B144" s="899" t="s">
        <v>664</v>
      </c>
      <c r="C144" s="906">
        <v>5531</v>
      </c>
      <c r="E144" s="936"/>
    </row>
    <row r="145" spans="1:5" ht="15.75">
      <c r="A145" s="906">
        <v>5532</v>
      </c>
      <c r="B145" s="903" t="s">
        <v>665</v>
      </c>
      <c r="C145" s="906">
        <v>5532</v>
      </c>
      <c r="E145" s="936"/>
    </row>
    <row r="146" spans="1:5" ht="15.75">
      <c r="A146" s="906">
        <v>5533</v>
      </c>
      <c r="B146" s="903" t="s">
        <v>666</v>
      </c>
      <c r="C146" s="906">
        <v>5533</v>
      </c>
      <c r="E146" s="936"/>
    </row>
    <row r="147" spans="1:5" ht="15">
      <c r="A147" s="907">
        <v>5534</v>
      </c>
      <c r="B147" s="903" t="s">
        <v>667</v>
      </c>
      <c r="C147" s="907">
        <v>5534</v>
      </c>
      <c r="E147" s="936"/>
    </row>
    <row r="148" spans="1:5" ht="15">
      <c r="A148" s="907">
        <v>5535</v>
      </c>
      <c r="B148" s="903" t="s">
        <v>668</v>
      </c>
      <c r="C148" s="907">
        <v>5535</v>
      </c>
      <c r="E148" s="936"/>
    </row>
    <row r="149" spans="1:5" ht="15.75">
      <c r="A149" s="906">
        <v>5538</v>
      </c>
      <c r="B149" s="899" t="s">
        <v>669</v>
      </c>
      <c r="C149" s="906">
        <v>5538</v>
      </c>
      <c r="E149" s="936"/>
    </row>
    <row r="150" spans="1:5" ht="15.75">
      <c r="A150" s="906">
        <v>5540</v>
      </c>
      <c r="B150" s="903" t="s">
        <v>670</v>
      </c>
      <c r="C150" s="906">
        <v>5540</v>
      </c>
      <c r="E150" s="936"/>
    </row>
    <row r="151" spans="1:5" ht="15.75">
      <c r="A151" s="906">
        <v>5541</v>
      </c>
      <c r="B151" s="903" t="s">
        <v>671</v>
      </c>
      <c r="C151" s="906">
        <v>5541</v>
      </c>
      <c r="E151" s="936"/>
    </row>
    <row r="152" spans="1:5" ht="15.75">
      <c r="A152" s="906">
        <v>5545</v>
      </c>
      <c r="B152" s="903" t="s">
        <v>672</v>
      </c>
      <c r="C152" s="906">
        <v>5545</v>
      </c>
      <c r="E152" s="936"/>
    </row>
    <row r="153" spans="1:5" ht="15.75">
      <c r="A153" s="906">
        <v>5546</v>
      </c>
      <c r="B153" s="903" t="s">
        <v>673</v>
      </c>
      <c r="C153" s="906">
        <v>5546</v>
      </c>
      <c r="E153" s="936"/>
    </row>
    <row r="154" spans="1:5" ht="15.75">
      <c r="A154" s="906">
        <v>5547</v>
      </c>
      <c r="B154" s="903" t="s">
        <v>674</v>
      </c>
      <c r="C154" s="906">
        <v>5547</v>
      </c>
      <c r="E154" s="936"/>
    </row>
    <row r="155" spans="1:5" ht="15.75">
      <c r="A155" s="906">
        <v>5548</v>
      </c>
      <c r="B155" s="903" t="s">
        <v>675</v>
      </c>
      <c r="C155" s="906">
        <v>5548</v>
      </c>
      <c r="E155" s="936"/>
    </row>
    <row r="156" spans="1:5" ht="15.75">
      <c r="A156" s="906">
        <v>5550</v>
      </c>
      <c r="B156" s="903" t="s">
        <v>676</v>
      </c>
      <c r="C156" s="906">
        <v>5550</v>
      </c>
      <c r="E156" s="936"/>
    </row>
    <row r="157" spans="1:5" ht="15.75">
      <c r="A157" s="906">
        <v>5551</v>
      </c>
      <c r="B157" s="903" t="s">
        <v>677</v>
      </c>
      <c r="C157" s="906">
        <v>5551</v>
      </c>
      <c r="E157" s="936"/>
    </row>
    <row r="158" spans="1:5" ht="15.75">
      <c r="A158" s="906">
        <v>5553</v>
      </c>
      <c r="B158" s="903" t="s">
        <v>678</v>
      </c>
      <c r="C158" s="906">
        <v>5553</v>
      </c>
      <c r="E158" s="936"/>
    </row>
    <row r="159" spans="1:5" ht="15.75">
      <c r="A159" s="906">
        <v>5554</v>
      </c>
      <c r="B159" s="899" t="s">
        <v>679</v>
      </c>
      <c r="C159" s="906">
        <v>5554</v>
      </c>
      <c r="E159" s="936"/>
    </row>
    <row r="160" spans="1:5" ht="15.75">
      <c r="A160" s="906">
        <v>5556</v>
      </c>
      <c r="B160" s="895" t="s">
        <v>680</v>
      </c>
      <c r="C160" s="906">
        <v>5556</v>
      </c>
      <c r="E160" s="936"/>
    </row>
    <row r="161" spans="1:5" ht="15.75">
      <c r="A161" s="906">
        <v>5561</v>
      </c>
      <c r="B161" s="904" t="s">
        <v>681</v>
      </c>
      <c r="C161" s="906">
        <v>5561</v>
      </c>
      <c r="E161" s="936"/>
    </row>
    <row r="162" spans="1:5" ht="15.75">
      <c r="A162" s="906">
        <v>5562</v>
      </c>
      <c r="B162" s="904" t="s">
        <v>682</v>
      </c>
      <c r="C162" s="906">
        <v>5562</v>
      </c>
      <c r="E162" s="936"/>
    </row>
    <row r="163" spans="1:5" ht="15.75">
      <c r="A163" s="906">
        <v>5588</v>
      </c>
      <c r="B163" s="894" t="s">
        <v>683</v>
      </c>
      <c r="C163" s="906">
        <v>5588</v>
      </c>
      <c r="E163" s="936"/>
    </row>
    <row r="164" spans="1:5" ht="15.75">
      <c r="A164" s="906">
        <v>5589</v>
      </c>
      <c r="B164" s="894" t="s">
        <v>684</v>
      </c>
      <c r="C164" s="906">
        <v>5589</v>
      </c>
      <c r="E164" s="936"/>
    </row>
    <row r="165" spans="1:5" ht="15.75">
      <c r="A165" s="906">
        <v>6601</v>
      </c>
      <c r="B165" s="894" t="s">
        <v>685</v>
      </c>
      <c r="C165" s="906">
        <v>6601</v>
      </c>
      <c r="E165" s="936"/>
    </row>
    <row r="166" spans="1:5" ht="15.75">
      <c r="A166" s="906">
        <v>6602</v>
      </c>
      <c r="B166" s="895" t="s">
        <v>686</v>
      </c>
      <c r="C166" s="906">
        <v>6602</v>
      </c>
      <c r="E166" s="936"/>
    </row>
    <row r="167" spans="1:5" ht="15.75">
      <c r="A167" s="906">
        <v>6603</v>
      </c>
      <c r="B167" s="895" t="s">
        <v>687</v>
      </c>
      <c r="C167" s="906">
        <v>6603</v>
      </c>
      <c r="E167" s="936"/>
    </row>
    <row r="168" spans="1:5" ht="15.75">
      <c r="A168" s="906">
        <v>6604</v>
      </c>
      <c r="B168" s="895" t="s">
        <v>688</v>
      </c>
      <c r="C168" s="906">
        <v>6604</v>
      </c>
      <c r="E168" s="936"/>
    </row>
    <row r="169" spans="1:5" ht="15.75">
      <c r="A169" s="906">
        <v>6605</v>
      </c>
      <c r="B169" s="895" t="s">
        <v>689</v>
      </c>
      <c r="C169" s="906">
        <v>6605</v>
      </c>
      <c r="E169" s="936"/>
    </row>
    <row r="170" spans="1:5" ht="15">
      <c r="A170" s="907">
        <v>6606</v>
      </c>
      <c r="B170" s="897" t="s">
        <v>690</v>
      </c>
      <c r="C170" s="907">
        <v>6606</v>
      </c>
      <c r="E170" s="936"/>
    </row>
    <row r="171" spans="1:5" ht="15.75">
      <c r="A171" s="906">
        <v>6618</v>
      </c>
      <c r="B171" s="894" t="s">
        <v>691</v>
      </c>
      <c r="C171" s="906">
        <v>6618</v>
      </c>
      <c r="E171" s="936"/>
    </row>
    <row r="172" spans="1:5" ht="15.75">
      <c r="A172" s="906">
        <v>6619</v>
      </c>
      <c r="B172" s="895" t="s">
        <v>692</v>
      </c>
      <c r="C172" s="906">
        <v>6619</v>
      </c>
      <c r="E172" s="936"/>
    </row>
    <row r="173" spans="1:5" ht="15.75">
      <c r="A173" s="906">
        <v>6621</v>
      </c>
      <c r="B173" s="894" t="s">
        <v>693</v>
      </c>
      <c r="C173" s="906">
        <v>6621</v>
      </c>
      <c r="E173" s="936"/>
    </row>
    <row r="174" spans="1:5" ht="15.75">
      <c r="A174" s="906">
        <v>6622</v>
      </c>
      <c r="B174" s="895" t="s">
        <v>694</v>
      </c>
      <c r="C174" s="906">
        <v>6622</v>
      </c>
      <c r="E174" s="936"/>
    </row>
    <row r="175" spans="1:5" ht="15.75">
      <c r="A175" s="906">
        <v>6623</v>
      </c>
      <c r="B175" s="895" t="s">
        <v>695</v>
      </c>
      <c r="C175" s="906">
        <v>6623</v>
      </c>
      <c r="E175" s="936"/>
    </row>
    <row r="176" spans="1:5" ht="15.75">
      <c r="A176" s="906">
        <v>6624</v>
      </c>
      <c r="B176" s="895" t="s">
        <v>696</v>
      </c>
      <c r="C176" s="906">
        <v>6624</v>
      </c>
      <c r="E176" s="936"/>
    </row>
    <row r="177" spans="1:5" ht="15.75">
      <c r="A177" s="906">
        <v>6625</v>
      </c>
      <c r="B177" s="896" t="s">
        <v>697</v>
      </c>
      <c r="C177" s="906">
        <v>6625</v>
      </c>
      <c r="E177" s="936"/>
    </row>
    <row r="178" spans="1:5" ht="15.75">
      <c r="A178" s="906">
        <v>6626</v>
      </c>
      <c r="B178" s="896" t="s">
        <v>151</v>
      </c>
      <c r="C178" s="906">
        <v>6626</v>
      </c>
      <c r="E178" s="936"/>
    </row>
    <row r="179" spans="1:5" ht="15.75">
      <c r="A179" s="906">
        <v>6627</v>
      </c>
      <c r="B179" s="896" t="s">
        <v>152</v>
      </c>
      <c r="C179" s="906">
        <v>6627</v>
      </c>
      <c r="E179" s="936"/>
    </row>
    <row r="180" spans="1:5" ht="15.75">
      <c r="A180" s="906">
        <v>6628</v>
      </c>
      <c r="B180" s="902" t="s">
        <v>153</v>
      </c>
      <c r="C180" s="906">
        <v>6628</v>
      </c>
      <c r="E180" s="936"/>
    </row>
    <row r="181" spans="1:5" ht="15.75">
      <c r="A181" s="906">
        <v>6629</v>
      </c>
      <c r="B181" s="904" t="s">
        <v>154</v>
      </c>
      <c r="C181" s="906">
        <v>6629</v>
      </c>
      <c r="E181" s="936"/>
    </row>
    <row r="182" spans="1:5" ht="15.75">
      <c r="A182" s="908">
        <v>7701</v>
      </c>
      <c r="B182" s="894" t="s">
        <v>155</v>
      </c>
      <c r="C182" s="908">
        <v>7701</v>
      </c>
      <c r="E182" s="936"/>
    </row>
    <row r="183" spans="1:5" ht="15.75">
      <c r="A183" s="906">
        <v>7708</v>
      </c>
      <c r="B183" s="894" t="s">
        <v>156</v>
      </c>
      <c r="C183" s="906">
        <v>7708</v>
      </c>
      <c r="E183" s="936"/>
    </row>
    <row r="184" spans="1:5" ht="15.75">
      <c r="A184" s="906">
        <v>7711</v>
      </c>
      <c r="B184" s="897" t="s">
        <v>157</v>
      </c>
      <c r="C184" s="906">
        <v>7711</v>
      </c>
      <c r="E184" s="936"/>
    </row>
    <row r="185" spans="1:5" ht="15.75">
      <c r="A185" s="906">
        <v>7712</v>
      </c>
      <c r="B185" s="894" t="s">
        <v>158</v>
      </c>
      <c r="C185" s="906">
        <v>7712</v>
      </c>
      <c r="E185" s="936"/>
    </row>
    <row r="186" spans="1:5" ht="15.75">
      <c r="A186" s="906">
        <v>7713</v>
      </c>
      <c r="B186" s="905" t="s">
        <v>159</v>
      </c>
      <c r="C186" s="906">
        <v>7713</v>
      </c>
      <c r="E186" s="936"/>
    </row>
    <row r="187" spans="1:5" ht="15.75">
      <c r="A187" s="906">
        <v>7714</v>
      </c>
      <c r="B187" s="893" t="s">
        <v>160</v>
      </c>
      <c r="C187" s="906">
        <v>7714</v>
      </c>
      <c r="E187" s="936"/>
    </row>
    <row r="188" spans="1:5" ht="15.75">
      <c r="A188" s="906">
        <v>7718</v>
      </c>
      <c r="B188" s="894" t="s">
        <v>161</v>
      </c>
      <c r="C188" s="906">
        <v>7718</v>
      </c>
      <c r="E188" s="936"/>
    </row>
    <row r="189" spans="1:5" ht="15.75">
      <c r="A189" s="906">
        <v>7719</v>
      </c>
      <c r="B189" s="895" t="s">
        <v>162</v>
      </c>
      <c r="C189" s="906">
        <v>7719</v>
      </c>
      <c r="E189" s="936"/>
    </row>
    <row r="190" spans="1:5" ht="15.75">
      <c r="A190" s="906">
        <v>7731</v>
      </c>
      <c r="B190" s="894" t="s">
        <v>163</v>
      </c>
      <c r="C190" s="906">
        <v>7731</v>
      </c>
      <c r="E190" s="936"/>
    </row>
    <row r="191" spans="1:5" ht="15.75">
      <c r="A191" s="906">
        <v>7732</v>
      </c>
      <c r="B191" s="895" t="s">
        <v>164</v>
      </c>
      <c r="C191" s="906">
        <v>7732</v>
      </c>
      <c r="E191" s="936"/>
    </row>
    <row r="192" spans="1:5" ht="15.75">
      <c r="A192" s="906">
        <v>7733</v>
      </c>
      <c r="B192" s="895" t="s">
        <v>165</v>
      </c>
      <c r="C192" s="906">
        <v>7733</v>
      </c>
      <c r="E192" s="936"/>
    </row>
    <row r="193" spans="1:5" ht="15.75">
      <c r="A193" s="906">
        <v>7735</v>
      </c>
      <c r="B193" s="895" t="s">
        <v>166</v>
      </c>
      <c r="C193" s="906">
        <v>7735</v>
      </c>
      <c r="E193" s="936"/>
    </row>
    <row r="194" spans="1:5" ht="15.75">
      <c r="A194" s="906">
        <v>7736</v>
      </c>
      <c r="B194" s="894" t="s">
        <v>167</v>
      </c>
      <c r="C194" s="906">
        <v>7736</v>
      </c>
      <c r="E194" s="936"/>
    </row>
    <row r="195" spans="1:5" ht="15.75">
      <c r="A195" s="906">
        <v>7737</v>
      </c>
      <c r="B195" s="895" t="s">
        <v>168</v>
      </c>
      <c r="C195" s="906">
        <v>7737</v>
      </c>
      <c r="E195" s="936"/>
    </row>
    <row r="196" spans="1:5" ht="15.75">
      <c r="A196" s="906">
        <v>7738</v>
      </c>
      <c r="B196" s="895" t="s">
        <v>169</v>
      </c>
      <c r="C196" s="906">
        <v>7738</v>
      </c>
      <c r="E196" s="936"/>
    </row>
    <row r="197" spans="1:5" ht="15.75">
      <c r="A197" s="906">
        <v>7739</v>
      </c>
      <c r="B197" s="899" t="s">
        <v>170</v>
      </c>
      <c r="C197" s="906">
        <v>7739</v>
      </c>
      <c r="E197" s="936"/>
    </row>
    <row r="198" spans="1:5" ht="15.75">
      <c r="A198" s="906">
        <v>7740</v>
      </c>
      <c r="B198" s="899" t="s">
        <v>171</v>
      </c>
      <c r="C198" s="906">
        <v>7740</v>
      </c>
      <c r="E198" s="936"/>
    </row>
    <row r="199" spans="1:5" ht="15.75">
      <c r="A199" s="906">
        <v>7741</v>
      </c>
      <c r="B199" s="895" t="s">
        <v>172</v>
      </c>
      <c r="C199" s="906">
        <v>7741</v>
      </c>
      <c r="E199" s="936"/>
    </row>
    <row r="200" spans="1:5" ht="15.75">
      <c r="A200" s="906">
        <v>7742</v>
      </c>
      <c r="B200" s="895" t="s">
        <v>173</v>
      </c>
      <c r="C200" s="906">
        <v>7742</v>
      </c>
      <c r="E200" s="936"/>
    </row>
    <row r="201" spans="1:5" ht="15.75">
      <c r="A201" s="906">
        <v>7743</v>
      </c>
      <c r="B201" s="895" t="s">
        <v>174</v>
      </c>
      <c r="C201" s="906">
        <v>7743</v>
      </c>
      <c r="E201" s="936"/>
    </row>
    <row r="202" spans="1:5" ht="15.75">
      <c r="A202" s="906">
        <v>7744</v>
      </c>
      <c r="B202" s="904" t="s">
        <v>175</v>
      </c>
      <c r="C202" s="906">
        <v>7744</v>
      </c>
      <c r="E202" s="936"/>
    </row>
    <row r="203" spans="1:5" ht="15.75">
      <c r="A203" s="906">
        <v>7745</v>
      </c>
      <c r="B203" s="895" t="s">
        <v>176</v>
      </c>
      <c r="C203" s="906">
        <v>7745</v>
      </c>
      <c r="E203" s="936"/>
    </row>
    <row r="204" spans="1:5" ht="15.75">
      <c r="A204" s="906">
        <v>7746</v>
      </c>
      <c r="B204" s="895" t="s">
        <v>177</v>
      </c>
      <c r="C204" s="906">
        <v>7746</v>
      </c>
      <c r="E204" s="936"/>
    </row>
    <row r="205" spans="1:5" ht="15.75">
      <c r="A205" s="906">
        <v>7747</v>
      </c>
      <c r="B205" s="894" t="s">
        <v>178</v>
      </c>
      <c r="C205" s="906">
        <v>7747</v>
      </c>
      <c r="E205" s="936"/>
    </row>
    <row r="206" spans="1:5" ht="15.75">
      <c r="A206" s="906">
        <v>7748</v>
      </c>
      <c r="B206" s="897" t="s">
        <v>179</v>
      </c>
      <c r="C206" s="906">
        <v>7748</v>
      </c>
      <c r="E206" s="936"/>
    </row>
    <row r="207" spans="1:5" ht="15.75">
      <c r="A207" s="906">
        <v>7751</v>
      </c>
      <c r="B207" s="895" t="s">
        <v>180</v>
      </c>
      <c r="C207" s="906">
        <v>7751</v>
      </c>
      <c r="E207" s="936"/>
    </row>
    <row r="208" spans="1:5" ht="15.75">
      <c r="A208" s="906">
        <v>7752</v>
      </c>
      <c r="B208" s="895" t="s">
        <v>181</v>
      </c>
      <c r="C208" s="906">
        <v>7752</v>
      </c>
      <c r="E208" s="936"/>
    </row>
    <row r="209" spans="1:5" ht="15.75">
      <c r="A209" s="906">
        <v>7755</v>
      </c>
      <c r="B209" s="896" t="s">
        <v>182</v>
      </c>
      <c r="C209" s="906">
        <v>7755</v>
      </c>
      <c r="E209" s="936"/>
    </row>
    <row r="210" spans="1:5" ht="15.75">
      <c r="A210" s="906">
        <v>7758</v>
      </c>
      <c r="B210" s="894" t="s">
        <v>183</v>
      </c>
      <c r="C210" s="906">
        <v>7758</v>
      </c>
      <c r="E210" s="936"/>
    </row>
    <row r="211" spans="1:5" ht="15.75">
      <c r="A211" s="906">
        <v>7759</v>
      </c>
      <c r="B211" s="895" t="s">
        <v>184</v>
      </c>
      <c r="C211" s="906">
        <v>7759</v>
      </c>
      <c r="E211" s="936"/>
    </row>
    <row r="212" spans="1:5" ht="15.75">
      <c r="A212" s="906">
        <v>7761</v>
      </c>
      <c r="B212" s="894" t="s">
        <v>185</v>
      </c>
      <c r="C212" s="906">
        <v>7761</v>
      </c>
      <c r="E212" s="936"/>
    </row>
    <row r="213" spans="1:5" ht="15.75">
      <c r="A213" s="906">
        <v>7762</v>
      </c>
      <c r="B213" s="894" t="s">
        <v>186</v>
      </c>
      <c r="C213" s="906">
        <v>7762</v>
      </c>
      <c r="E213" s="936"/>
    </row>
    <row r="214" spans="1:5" ht="15.75">
      <c r="A214" s="906">
        <v>7768</v>
      </c>
      <c r="B214" s="894" t="s">
        <v>187</v>
      </c>
      <c r="C214" s="906">
        <v>7768</v>
      </c>
      <c r="E214" s="936"/>
    </row>
    <row r="215" spans="1:5" ht="15.75">
      <c r="A215" s="906">
        <v>8801</v>
      </c>
      <c r="B215" s="897" t="s">
        <v>188</v>
      </c>
      <c r="C215" s="906">
        <v>8801</v>
      </c>
      <c r="E215" s="936"/>
    </row>
    <row r="216" spans="1:5" ht="15.75">
      <c r="A216" s="906">
        <v>8802</v>
      </c>
      <c r="B216" s="894" t="s">
        <v>189</v>
      </c>
      <c r="C216" s="906">
        <v>8802</v>
      </c>
      <c r="E216" s="936"/>
    </row>
    <row r="217" spans="1:5" ht="15.75">
      <c r="A217" s="906">
        <v>8803</v>
      </c>
      <c r="B217" s="894" t="s">
        <v>190</v>
      </c>
      <c r="C217" s="906">
        <v>8803</v>
      </c>
      <c r="E217" s="936"/>
    </row>
    <row r="218" spans="1:5" ht="15.75">
      <c r="A218" s="906">
        <v>8804</v>
      </c>
      <c r="B218" s="894" t="s">
        <v>191</v>
      </c>
      <c r="C218" s="906">
        <v>8804</v>
      </c>
      <c r="E218" s="936"/>
    </row>
    <row r="219" spans="1:5" ht="15.75">
      <c r="A219" s="906">
        <v>8805</v>
      </c>
      <c r="B219" s="896" t="s">
        <v>192</v>
      </c>
      <c r="C219" s="906">
        <v>8805</v>
      </c>
      <c r="E219" s="936"/>
    </row>
    <row r="220" spans="1:5" ht="15.75">
      <c r="A220" s="906">
        <v>8807</v>
      </c>
      <c r="B220" s="902" t="s">
        <v>193</v>
      </c>
      <c r="C220" s="906">
        <v>8807</v>
      </c>
      <c r="E220" s="936"/>
    </row>
    <row r="221" spans="1:5" ht="15.75">
      <c r="A221" s="906">
        <v>8808</v>
      </c>
      <c r="B221" s="895" t="s">
        <v>194</v>
      </c>
      <c r="C221" s="906">
        <v>8808</v>
      </c>
      <c r="E221" s="936"/>
    </row>
    <row r="222" spans="1:5" ht="15.75">
      <c r="A222" s="906">
        <v>8809</v>
      </c>
      <c r="B222" s="895" t="s">
        <v>195</v>
      </c>
      <c r="C222" s="906">
        <v>8809</v>
      </c>
      <c r="E222" s="936"/>
    </row>
    <row r="223" spans="1:5" ht="15.75">
      <c r="A223" s="906">
        <v>8811</v>
      </c>
      <c r="B223" s="894" t="s">
        <v>196</v>
      </c>
      <c r="C223" s="906">
        <v>8811</v>
      </c>
      <c r="E223" s="936"/>
    </row>
    <row r="224" spans="1:5" ht="15.75">
      <c r="A224" s="906">
        <v>8813</v>
      </c>
      <c r="B224" s="895" t="s">
        <v>197</v>
      </c>
      <c r="C224" s="906">
        <v>8813</v>
      </c>
      <c r="E224" s="936"/>
    </row>
    <row r="225" spans="1:5" ht="15.75">
      <c r="A225" s="906">
        <v>8814</v>
      </c>
      <c r="B225" s="894" t="s">
        <v>198</v>
      </c>
      <c r="C225" s="906">
        <v>8814</v>
      </c>
      <c r="E225" s="936"/>
    </row>
    <row r="226" spans="1:5" ht="15.75">
      <c r="A226" s="906">
        <v>8815</v>
      </c>
      <c r="B226" s="894" t="s">
        <v>199</v>
      </c>
      <c r="C226" s="906">
        <v>8815</v>
      </c>
      <c r="E226" s="936"/>
    </row>
    <row r="227" spans="1:5" ht="15.75">
      <c r="A227" s="906">
        <v>8816</v>
      </c>
      <c r="B227" s="895" t="s">
        <v>200</v>
      </c>
      <c r="C227" s="906">
        <v>8816</v>
      </c>
      <c r="E227" s="936"/>
    </row>
    <row r="228" spans="1:5" ht="15.75">
      <c r="A228" s="906">
        <v>8817</v>
      </c>
      <c r="B228" s="895" t="s">
        <v>201</v>
      </c>
      <c r="C228" s="906">
        <v>8817</v>
      </c>
      <c r="E228" s="936"/>
    </row>
    <row r="229" spans="1:5" ht="15.75">
      <c r="A229" s="906">
        <v>8821</v>
      </c>
      <c r="B229" s="895" t="s">
        <v>202</v>
      </c>
      <c r="C229" s="906">
        <v>8821</v>
      </c>
      <c r="E229" s="936"/>
    </row>
    <row r="230" spans="1:5" ht="15.75">
      <c r="A230" s="906">
        <v>8824</v>
      </c>
      <c r="B230" s="897" t="s">
        <v>203</v>
      </c>
      <c r="C230" s="906">
        <v>8824</v>
      </c>
      <c r="E230" s="936"/>
    </row>
    <row r="231" spans="1:5" ht="15.75">
      <c r="A231" s="906">
        <v>8825</v>
      </c>
      <c r="B231" s="897" t="s">
        <v>204</v>
      </c>
      <c r="C231" s="906">
        <v>8825</v>
      </c>
      <c r="E231" s="936"/>
    </row>
    <row r="232" spans="1:5" ht="15.75">
      <c r="A232" s="906">
        <v>8826</v>
      </c>
      <c r="B232" s="897" t="s">
        <v>205</v>
      </c>
      <c r="C232" s="906">
        <v>8826</v>
      </c>
      <c r="E232" s="936"/>
    </row>
    <row r="233" spans="1:5" ht="15.75">
      <c r="A233" s="906">
        <v>8827</v>
      </c>
      <c r="B233" s="897" t="s">
        <v>206</v>
      </c>
      <c r="C233" s="906">
        <v>8827</v>
      </c>
      <c r="E233" s="936"/>
    </row>
    <row r="234" spans="1:5" ht="15.75">
      <c r="A234" s="906">
        <v>8828</v>
      </c>
      <c r="B234" s="894" t="s">
        <v>207</v>
      </c>
      <c r="C234" s="906">
        <v>8828</v>
      </c>
      <c r="E234" s="936"/>
    </row>
    <row r="235" spans="1:5" ht="15.75">
      <c r="A235" s="906">
        <v>8829</v>
      </c>
      <c r="B235" s="894" t="s">
        <v>208</v>
      </c>
      <c r="C235" s="906">
        <v>8829</v>
      </c>
      <c r="E235" s="936"/>
    </row>
    <row r="236" spans="1:5" ht="15.75">
      <c r="A236" s="906">
        <v>8831</v>
      </c>
      <c r="B236" s="894" t="s">
        <v>209</v>
      </c>
      <c r="C236" s="906">
        <v>8831</v>
      </c>
      <c r="E236" s="936"/>
    </row>
    <row r="237" spans="1:5" ht="15.75">
      <c r="A237" s="906">
        <v>8832</v>
      </c>
      <c r="B237" s="895" t="s">
        <v>210</v>
      </c>
      <c r="C237" s="906">
        <v>8832</v>
      </c>
      <c r="E237" s="936"/>
    </row>
    <row r="238" spans="1:5" ht="15.75">
      <c r="A238" s="906">
        <v>8833</v>
      </c>
      <c r="B238" s="894" t="s">
        <v>211</v>
      </c>
      <c r="C238" s="906">
        <v>8833</v>
      </c>
      <c r="E238" s="936"/>
    </row>
    <row r="239" spans="1:5" ht="15.75">
      <c r="A239" s="906">
        <v>8834</v>
      </c>
      <c r="B239" s="895" t="s">
        <v>212</v>
      </c>
      <c r="C239" s="906">
        <v>8834</v>
      </c>
      <c r="E239" s="936"/>
    </row>
    <row r="240" spans="1:5" ht="15.75">
      <c r="A240" s="906">
        <v>8835</v>
      </c>
      <c r="B240" s="895" t="s">
        <v>213</v>
      </c>
      <c r="C240" s="906">
        <v>8835</v>
      </c>
      <c r="E240" s="936"/>
    </row>
    <row r="241" spans="1:5" ht="15.75">
      <c r="A241" s="906">
        <v>8836</v>
      </c>
      <c r="B241" s="894" t="s">
        <v>214</v>
      </c>
      <c r="C241" s="906">
        <v>8836</v>
      </c>
      <c r="E241" s="936"/>
    </row>
    <row r="242" spans="1:5" ht="15.75">
      <c r="A242" s="906">
        <v>8837</v>
      </c>
      <c r="B242" s="894" t="s">
        <v>215</v>
      </c>
      <c r="C242" s="906">
        <v>8837</v>
      </c>
      <c r="E242" s="936"/>
    </row>
    <row r="243" spans="1:5" ht="15.75">
      <c r="A243" s="906">
        <v>8838</v>
      </c>
      <c r="B243" s="894" t="s">
        <v>216</v>
      </c>
      <c r="C243" s="906">
        <v>8838</v>
      </c>
      <c r="E243" s="936"/>
    </row>
    <row r="244" spans="1:5" ht="15.75">
      <c r="A244" s="906">
        <v>8839</v>
      </c>
      <c r="B244" s="895" t="s">
        <v>217</v>
      </c>
      <c r="C244" s="906">
        <v>8839</v>
      </c>
      <c r="E244" s="936"/>
    </row>
    <row r="245" spans="1:5" ht="15.75">
      <c r="A245" s="906">
        <v>8845</v>
      </c>
      <c r="B245" s="896" t="s">
        <v>218</v>
      </c>
      <c r="C245" s="906">
        <v>8845</v>
      </c>
      <c r="E245" s="936"/>
    </row>
    <row r="246" spans="1:5" ht="15.75">
      <c r="A246" s="906">
        <v>8848</v>
      </c>
      <c r="B246" s="902" t="s">
        <v>219</v>
      </c>
      <c r="C246" s="906">
        <v>8848</v>
      </c>
      <c r="E246" s="936"/>
    </row>
    <row r="247" spans="1:5" ht="15.75">
      <c r="A247" s="906">
        <v>8849</v>
      </c>
      <c r="B247" s="894" t="s">
        <v>220</v>
      </c>
      <c r="C247" s="906">
        <v>8849</v>
      </c>
      <c r="E247" s="936"/>
    </row>
    <row r="248" spans="1:5" ht="15.75">
      <c r="A248" s="906">
        <v>8851</v>
      </c>
      <c r="B248" s="894" t="s">
        <v>221</v>
      </c>
      <c r="C248" s="906">
        <v>8851</v>
      </c>
      <c r="E248" s="936"/>
    </row>
    <row r="249" spans="1:5" ht="15.75">
      <c r="A249" s="906">
        <v>8852</v>
      </c>
      <c r="B249" s="894" t="s">
        <v>222</v>
      </c>
      <c r="C249" s="906">
        <v>8852</v>
      </c>
      <c r="E249" s="936"/>
    </row>
    <row r="250" spans="1:5" ht="15.75">
      <c r="A250" s="906">
        <v>8853</v>
      </c>
      <c r="B250" s="894" t="s">
        <v>223</v>
      </c>
      <c r="C250" s="906">
        <v>8853</v>
      </c>
      <c r="E250" s="936"/>
    </row>
    <row r="251" spans="1:5" ht="15.75">
      <c r="A251" s="906">
        <v>8855</v>
      </c>
      <c r="B251" s="896" t="s">
        <v>224</v>
      </c>
      <c r="C251" s="906">
        <v>8855</v>
      </c>
      <c r="E251" s="936"/>
    </row>
    <row r="252" spans="1:5" ht="15.75">
      <c r="A252" s="906">
        <v>8858</v>
      </c>
      <c r="B252" s="904" t="s">
        <v>225</v>
      </c>
      <c r="C252" s="906">
        <v>8858</v>
      </c>
      <c r="E252" s="936"/>
    </row>
    <row r="253" spans="1:5" ht="15.75">
      <c r="A253" s="906">
        <v>8859</v>
      </c>
      <c r="B253" s="895" t="s">
        <v>226</v>
      </c>
      <c r="C253" s="906">
        <v>8859</v>
      </c>
      <c r="E253" s="936"/>
    </row>
    <row r="254" spans="1:5" ht="15.75">
      <c r="A254" s="906">
        <v>8861</v>
      </c>
      <c r="B254" s="894" t="s">
        <v>227</v>
      </c>
      <c r="C254" s="906">
        <v>8861</v>
      </c>
      <c r="E254" s="936"/>
    </row>
    <row r="255" spans="1:5" ht="15.75">
      <c r="A255" s="906">
        <v>8862</v>
      </c>
      <c r="B255" s="895" t="s">
        <v>228</v>
      </c>
      <c r="C255" s="906">
        <v>8862</v>
      </c>
      <c r="E255" s="936"/>
    </row>
    <row r="256" spans="1:5" ht="15.75">
      <c r="A256" s="906">
        <v>8863</v>
      </c>
      <c r="B256" s="895" t="s">
        <v>229</v>
      </c>
      <c r="C256" s="906">
        <v>8863</v>
      </c>
      <c r="E256" s="936"/>
    </row>
    <row r="257" spans="1:5" ht="15.75">
      <c r="A257" s="906">
        <v>8864</v>
      </c>
      <c r="B257" s="894" t="s">
        <v>230</v>
      </c>
      <c r="C257" s="906">
        <v>8864</v>
      </c>
      <c r="E257" s="936"/>
    </row>
    <row r="258" spans="1:5" ht="15.75">
      <c r="A258" s="906">
        <v>8865</v>
      </c>
      <c r="B258" s="895" t="s">
        <v>231</v>
      </c>
      <c r="C258" s="906">
        <v>8865</v>
      </c>
      <c r="E258" s="936"/>
    </row>
    <row r="259" spans="1:5" ht="15.75">
      <c r="A259" s="906">
        <v>8866</v>
      </c>
      <c r="B259" s="895" t="s">
        <v>550</v>
      </c>
      <c r="C259" s="906">
        <v>8866</v>
      </c>
      <c r="E259" s="936"/>
    </row>
    <row r="260" spans="1:5" ht="15.75">
      <c r="A260" s="906">
        <v>8867</v>
      </c>
      <c r="B260" s="895" t="s">
        <v>551</v>
      </c>
      <c r="C260" s="906">
        <v>8867</v>
      </c>
      <c r="E260" s="936"/>
    </row>
    <row r="261" spans="1:5" ht="15.75">
      <c r="A261" s="906">
        <v>8868</v>
      </c>
      <c r="B261" s="895" t="s">
        <v>552</v>
      </c>
      <c r="C261" s="906">
        <v>8868</v>
      </c>
      <c r="E261" s="936"/>
    </row>
    <row r="262" spans="1:5" ht="15.75">
      <c r="A262" s="906">
        <v>8869</v>
      </c>
      <c r="B262" s="894" t="s">
        <v>553</v>
      </c>
      <c r="C262" s="906">
        <v>8869</v>
      </c>
      <c r="E262" s="936"/>
    </row>
    <row r="263" spans="1:5" ht="15.75">
      <c r="A263" s="906">
        <v>8871</v>
      </c>
      <c r="B263" s="895" t="s">
        <v>554</v>
      </c>
      <c r="C263" s="906">
        <v>8871</v>
      </c>
      <c r="E263" s="936"/>
    </row>
    <row r="264" spans="1:5" ht="15.75">
      <c r="A264" s="906">
        <v>8872</v>
      </c>
      <c r="B264" s="895" t="s">
        <v>239</v>
      </c>
      <c r="C264" s="906">
        <v>8872</v>
      </c>
      <c r="E264" s="936"/>
    </row>
    <row r="265" spans="1:5" ht="15.75">
      <c r="A265" s="906">
        <v>8873</v>
      </c>
      <c r="B265" s="895" t="s">
        <v>240</v>
      </c>
      <c r="C265" s="906">
        <v>8873</v>
      </c>
      <c r="E265" s="936"/>
    </row>
    <row r="266" spans="1:5" ht="15.75">
      <c r="A266" s="906">
        <v>8875</v>
      </c>
      <c r="B266" s="895" t="s">
        <v>241</v>
      </c>
      <c r="C266" s="906">
        <v>8875</v>
      </c>
      <c r="E266" s="936"/>
    </row>
    <row r="267" spans="1:5" ht="15.75">
      <c r="A267" s="906">
        <v>8876</v>
      </c>
      <c r="B267" s="895" t="s">
        <v>242</v>
      </c>
      <c r="C267" s="906">
        <v>8876</v>
      </c>
      <c r="E267" s="936"/>
    </row>
    <row r="268" spans="1:5" ht="15.75">
      <c r="A268" s="906">
        <v>8877</v>
      </c>
      <c r="B268" s="894" t="s">
        <v>243</v>
      </c>
      <c r="C268" s="906">
        <v>8877</v>
      </c>
      <c r="E268" s="936"/>
    </row>
    <row r="269" spans="1:5" ht="15.75">
      <c r="A269" s="906">
        <v>8878</v>
      </c>
      <c r="B269" s="904" t="s">
        <v>244</v>
      </c>
      <c r="C269" s="906">
        <v>8878</v>
      </c>
      <c r="E269" s="936"/>
    </row>
    <row r="270" spans="1:5" ht="15.75">
      <c r="A270" s="906">
        <v>8885</v>
      </c>
      <c r="B270" s="897" t="s">
        <v>245</v>
      </c>
      <c r="C270" s="906">
        <v>8885</v>
      </c>
      <c r="E270" s="936"/>
    </row>
    <row r="271" spans="1:5" ht="15.75">
      <c r="A271" s="906">
        <v>8888</v>
      </c>
      <c r="B271" s="894" t="s">
        <v>246</v>
      </c>
      <c r="C271" s="906">
        <v>8888</v>
      </c>
      <c r="E271" s="936"/>
    </row>
    <row r="272" spans="1:5" ht="15.75">
      <c r="A272" s="906">
        <v>8897</v>
      </c>
      <c r="B272" s="894" t="s">
        <v>247</v>
      </c>
      <c r="C272" s="906">
        <v>8897</v>
      </c>
      <c r="E272" s="936"/>
    </row>
    <row r="273" spans="1:5" ht="15.75">
      <c r="A273" s="906">
        <v>8898</v>
      </c>
      <c r="B273" s="894" t="s">
        <v>248</v>
      </c>
      <c r="C273" s="906">
        <v>8898</v>
      </c>
      <c r="E273" s="936"/>
    </row>
    <row r="274" spans="1:5" ht="15.75">
      <c r="A274" s="906">
        <v>9910</v>
      </c>
      <c r="B274" s="897" t="s">
        <v>249</v>
      </c>
      <c r="C274" s="906">
        <v>9910</v>
      </c>
      <c r="E274" s="936"/>
    </row>
    <row r="275" spans="1:5" ht="15.75">
      <c r="A275" s="906">
        <v>9997</v>
      </c>
      <c r="B275" s="894" t="s">
        <v>250</v>
      </c>
      <c r="C275" s="906">
        <v>9997</v>
      </c>
      <c r="E275" s="936"/>
    </row>
    <row r="276" spans="1:5" ht="15.75">
      <c r="A276" s="906">
        <v>9998</v>
      </c>
      <c r="B276" s="894" t="s">
        <v>251</v>
      </c>
      <c r="C276" s="906">
        <v>9998</v>
      </c>
      <c r="E276" s="936"/>
    </row>
    <row r="277" ht="14.25"/>
    <row r="278" ht="14.25"/>
    <row r="279" ht="14.25"/>
    <row r="280" ht="14.25"/>
    <row r="281" spans="1:2" ht="14.25">
      <c r="A281" s="220" t="s">
        <v>1045</v>
      </c>
      <c r="B281" s="221" t="s">
        <v>1050</v>
      </c>
    </row>
    <row r="282" spans="1:2" ht="14.25">
      <c r="A282" s="263" t="s">
        <v>252</v>
      </c>
      <c r="B282" s="264"/>
    </row>
    <row r="283" spans="1:2" ht="14.25">
      <c r="A283" s="909" t="s">
        <v>1129</v>
      </c>
      <c r="B283" s="910"/>
    </row>
    <row r="284" spans="1:2" ht="14.25">
      <c r="A284" s="911" t="s">
        <v>1118</v>
      </c>
      <c r="B284" s="912" t="s">
        <v>1130</v>
      </c>
    </row>
    <row r="285" spans="1:2" ht="14.25">
      <c r="A285" s="911" t="s">
        <v>1119</v>
      </c>
      <c r="B285" s="912" t="s">
        <v>1131</v>
      </c>
    </row>
    <row r="286" spans="1:2" ht="14.25">
      <c r="A286" s="911" t="s">
        <v>1120</v>
      </c>
      <c r="B286" s="912" t="s">
        <v>1132</v>
      </c>
    </row>
    <row r="287" spans="1:2" ht="14.25">
      <c r="A287" s="911" t="s">
        <v>1121</v>
      </c>
      <c r="B287" s="912" t="s">
        <v>1133</v>
      </c>
    </row>
    <row r="288" spans="1:2" ht="14.25">
      <c r="A288" s="911" t="s">
        <v>1122</v>
      </c>
      <c r="B288" s="913" t="s">
        <v>1134</v>
      </c>
    </row>
    <row r="289" spans="1:2" ht="14.25">
      <c r="A289" s="911" t="s">
        <v>1123</v>
      </c>
      <c r="B289" s="912" t="s">
        <v>1135</v>
      </c>
    </row>
    <row r="290" spans="1:2" ht="14.25">
      <c r="A290" s="911" t="s">
        <v>1124</v>
      </c>
      <c r="B290" s="912" t="s">
        <v>1136</v>
      </c>
    </row>
    <row r="291" spans="1:2" ht="14.25">
      <c r="A291" s="911" t="s">
        <v>1125</v>
      </c>
      <c r="B291" s="913" t="s">
        <v>1137</v>
      </c>
    </row>
    <row r="292" spans="1:2" ht="14.25">
      <c r="A292" s="911" t="s">
        <v>1126</v>
      </c>
      <c r="B292" s="912" t="s">
        <v>1138</v>
      </c>
    </row>
    <row r="293" spans="1:2" ht="14.25">
      <c r="A293" s="911" t="s">
        <v>1127</v>
      </c>
      <c r="B293" s="912" t="s">
        <v>1139</v>
      </c>
    </row>
    <row r="294" spans="1:2" ht="14.25">
      <c r="A294" s="911" t="s">
        <v>1128</v>
      </c>
      <c r="B294" s="913" t="s">
        <v>1140</v>
      </c>
    </row>
    <row r="295" spans="1:2" ht="14.25">
      <c r="A295" s="911" t="s">
        <v>1141</v>
      </c>
      <c r="B295" s="914">
        <v>98315</v>
      </c>
    </row>
    <row r="296" spans="1:2" ht="14.25">
      <c r="A296" s="909" t="s">
        <v>1142</v>
      </c>
      <c r="B296" s="929"/>
    </row>
    <row r="297" spans="1:2" ht="14.25">
      <c r="A297" s="911" t="s">
        <v>1143</v>
      </c>
      <c r="B297" s="915" t="s">
        <v>253</v>
      </c>
    </row>
    <row r="298" spans="1:2" ht="14.25">
      <c r="A298" s="911" t="s">
        <v>1144</v>
      </c>
      <c r="B298" s="915" t="s">
        <v>254</v>
      </c>
    </row>
    <row r="299" spans="1:2" ht="14.25">
      <c r="A299" s="911" t="s">
        <v>1145</v>
      </c>
      <c r="B299" s="915" t="s">
        <v>255</v>
      </c>
    </row>
    <row r="300" spans="1:2" ht="14.25">
      <c r="A300" s="911" t="s">
        <v>1146</v>
      </c>
      <c r="B300" s="915" t="s">
        <v>256</v>
      </c>
    </row>
    <row r="301" spans="1:2" ht="14.25">
      <c r="A301" s="911" t="s">
        <v>1147</v>
      </c>
      <c r="B301" s="915" t="s">
        <v>257</v>
      </c>
    </row>
    <row r="302" spans="1:2" ht="14.25">
      <c r="A302" s="911" t="s">
        <v>1148</v>
      </c>
      <c r="B302" s="915" t="s">
        <v>258</v>
      </c>
    </row>
    <row r="303" spans="1:2" ht="14.25">
      <c r="A303" s="911" t="s">
        <v>1149</v>
      </c>
      <c r="B303" s="915" t="s">
        <v>1150</v>
      </c>
    </row>
    <row r="304" spans="1:2" ht="14.25">
      <c r="A304" s="911" t="s">
        <v>1151</v>
      </c>
      <c r="B304" s="915" t="s">
        <v>259</v>
      </c>
    </row>
    <row r="305" spans="1:2" ht="14.25">
      <c r="A305" s="911" t="s">
        <v>1152</v>
      </c>
      <c r="B305" s="915" t="s">
        <v>260</v>
      </c>
    </row>
    <row r="306" ht="14.25"/>
    <row r="307" ht="14.25"/>
    <row r="308" spans="1:2" ht="14.25">
      <c r="A308" s="220" t="s">
        <v>1045</v>
      </c>
      <c r="B308" s="221" t="s">
        <v>1049</v>
      </c>
    </row>
    <row r="309" ht="15.75">
      <c r="B309" s="198" t="s">
        <v>1046</v>
      </c>
    </row>
    <row r="310" ht="18.75" thickBot="1">
      <c r="B310" s="198" t="s">
        <v>1047</v>
      </c>
    </row>
    <row r="311" spans="1:2" ht="16.5">
      <c r="A311" s="916" t="s">
        <v>1162</v>
      </c>
      <c r="B311" s="222" t="s">
        <v>261</v>
      </c>
    </row>
    <row r="312" spans="1:2" ht="16.5">
      <c r="A312" s="917" t="s">
        <v>1163</v>
      </c>
      <c r="B312" s="223" t="s">
        <v>262</v>
      </c>
    </row>
    <row r="313" spans="1:2" ht="16.5">
      <c r="A313" s="917" t="s">
        <v>1164</v>
      </c>
      <c r="B313" s="224" t="s">
        <v>263</v>
      </c>
    </row>
    <row r="314" spans="1:2" ht="16.5">
      <c r="A314" s="917" t="s">
        <v>1165</v>
      </c>
      <c r="B314" s="224" t="s">
        <v>264</v>
      </c>
    </row>
    <row r="315" spans="1:2" ht="16.5">
      <c r="A315" s="917" t="s">
        <v>1166</v>
      </c>
      <c r="B315" s="224" t="s">
        <v>265</v>
      </c>
    </row>
    <row r="316" spans="1:2" ht="16.5">
      <c r="A316" s="917" t="s">
        <v>1167</v>
      </c>
      <c r="B316" s="224" t="s">
        <v>266</v>
      </c>
    </row>
    <row r="317" spans="1:2" ht="16.5">
      <c r="A317" s="917" t="s">
        <v>1174</v>
      </c>
      <c r="B317" s="224" t="s">
        <v>267</v>
      </c>
    </row>
    <row r="318" spans="1:2" ht="16.5">
      <c r="A318" s="917" t="s">
        <v>1175</v>
      </c>
      <c r="B318" s="224" t="s">
        <v>268</v>
      </c>
    </row>
    <row r="319" spans="1:2" ht="16.5">
      <c r="A319" s="917" t="s">
        <v>1176</v>
      </c>
      <c r="B319" s="224" t="s">
        <v>269</v>
      </c>
    </row>
    <row r="320" spans="1:2" ht="16.5">
      <c r="A320" s="917" t="s">
        <v>1177</v>
      </c>
      <c r="B320" s="224" t="s">
        <v>270</v>
      </c>
    </row>
    <row r="321" spans="1:2" ht="16.5">
      <c r="A321" s="917" t="s">
        <v>1178</v>
      </c>
      <c r="B321" s="224" t="s">
        <v>271</v>
      </c>
    </row>
    <row r="322" spans="1:2" ht="16.5">
      <c r="A322" s="917" t="s">
        <v>1179</v>
      </c>
      <c r="B322" s="225" t="s">
        <v>272</v>
      </c>
    </row>
    <row r="323" spans="1:2" ht="16.5">
      <c r="A323" s="917" t="s">
        <v>1180</v>
      </c>
      <c r="B323" s="225" t="s">
        <v>273</v>
      </c>
    </row>
    <row r="324" spans="1:2" ht="16.5">
      <c r="A324" s="917" t="s">
        <v>1181</v>
      </c>
      <c r="B324" s="224" t="s">
        <v>274</v>
      </c>
    </row>
    <row r="325" spans="1:2" ht="16.5">
      <c r="A325" s="917" t="s">
        <v>1182</v>
      </c>
      <c r="B325" s="224" t="s">
        <v>275</v>
      </c>
    </row>
    <row r="326" spans="1:2" ht="16.5">
      <c r="A326" s="917" t="s">
        <v>1183</v>
      </c>
      <c r="B326" s="224" t="s">
        <v>276</v>
      </c>
    </row>
    <row r="327" spans="1:2" ht="16.5">
      <c r="A327" s="917" t="s">
        <v>1184</v>
      </c>
      <c r="B327" s="224" t="s">
        <v>1061</v>
      </c>
    </row>
    <row r="328" spans="1:2" ht="16.5">
      <c r="A328" s="917" t="s">
        <v>1185</v>
      </c>
      <c r="B328" s="224" t="s">
        <v>1063</v>
      </c>
    </row>
    <row r="329" spans="1:2" ht="16.5">
      <c r="A329" s="917" t="s">
        <v>1186</v>
      </c>
      <c r="B329" s="224" t="s">
        <v>277</v>
      </c>
    </row>
    <row r="330" spans="1:2" ht="16.5">
      <c r="A330" s="917" t="s">
        <v>1187</v>
      </c>
      <c r="B330" s="224" t="s">
        <v>278</v>
      </c>
    </row>
    <row r="331" spans="1:2" ht="16.5">
      <c r="A331" s="917" t="s">
        <v>1188</v>
      </c>
      <c r="B331" s="224" t="s">
        <v>1064</v>
      </c>
    </row>
    <row r="332" spans="1:2" ht="16.5">
      <c r="A332" s="917" t="s">
        <v>1189</v>
      </c>
      <c r="B332" s="224" t="s">
        <v>279</v>
      </c>
    </row>
    <row r="333" spans="1:2" s="199" customFormat="1" ht="16.5">
      <c r="A333" s="917" t="s">
        <v>1190</v>
      </c>
      <c r="B333" s="224" t="s">
        <v>280</v>
      </c>
    </row>
    <row r="334" spans="1:2" ht="30">
      <c r="A334" s="918" t="s">
        <v>1191</v>
      </c>
      <c r="B334" s="227" t="s">
        <v>578</v>
      </c>
    </row>
    <row r="335" spans="1:2" ht="16.5">
      <c r="A335" s="919" t="s">
        <v>1192</v>
      </c>
      <c r="B335" s="228" t="s">
        <v>579</v>
      </c>
    </row>
    <row r="336" spans="1:2" ht="16.5">
      <c r="A336" s="919" t="s">
        <v>1193</v>
      </c>
      <c r="B336" s="228" t="s">
        <v>580</v>
      </c>
    </row>
    <row r="337" spans="1:2" ht="16.5">
      <c r="A337" s="919" t="s">
        <v>1194</v>
      </c>
      <c r="B337" s="228" t="s">
        <v>1112</v>
      </c>
    </row>
    <row r="338" spans="1:2" ht="16.5">
      <c r="A338" s="917" t="s">
        <v>1195</v>
      </c>
      <c r="B338" s="224" t="s">
        <v>581</v>
      </c>
    </row>
    <row r="339" spans="1:2" ht="16.5">
      <c r="A339" s="917" t="s">
        <v>1196</v>
      </c>
      <c r="B339" s="224" t="s">
        <v>582</v>
      </c>
    </row>
    <row r="340" spans="1:2" ht="16.5">
      <c r="A340" s="917" t="s">
        <v>1197</v>
      </c>
      <c r="B340" s="224" t="s">
        <v>1113</v>
      </c>
    </row>
    <row r="341" spans="1:2" ht="16.5">
      <c r="A341" s="917" t="s">
        <v>1198</v>
      </c>
      <c r="B341" s="224" t="s">
        <v>583</v>
      </c>
    </row>
    <row r="342" spans="1:2" ht="16.5">
      <c r="A342" s="917" t="s">
        <v>1199</v>
      </c>
      <c r="B342" s="224" t="s">
        <v>584</v>
      </c>
    </row>
    <row r="343" spans="1:2" ht="16.5">
      <c r="A343" s="917" t="s">
        <v>1200</v>
      </c>
      <c r="B343" s="224" t="s">
        <v>585</v>
      </c>
    </row>
    <row r="344" spans="1:2" ht="16.5">
      <c r="A344" s="917" t="s">
        <v>1201</v>
      </c>
      <c r="B344" s="228" t="s">
        <v>586</v>
      </c>
    </row>
    <row r="345" spans="1:2" ht="16.5">
      <c r="A345" s="917" t="s">
        <v>1202</v>
      </c>
      <c r="B345" s="228" t="s">
        <v>587</v>
      </c>
    </row>
    <row r="346" spans="1:2" ht="16.5">
      <c r="A346" s="917" t="s">
        <v>1203</v>
      </c>
      <c r="B346" s="228" t="s">
        <v>1107</v>
      </c>
    </row>
    <row r="347" spans="1:2" ht="16.5">
      <c r="A347" s="917" t="s">
        <v>1204</v>
      </c>
      <c r="B347" s="224" t="s">
        <v>588</v>
      </c>
    </row>
    <row r="348" spans="1:2" ht="16.5">
      <c r="A348" s="917" t="s">
        <v>1205</v>
      </c>
      <c r="B348" s="224" t="s">
        <v>589</v>
      </c>
    </row>
    <row r="349" spans="1:2" ht="16.5">
      <c r="A349" s="917" t="s">
        <v>1206</v>
      </c>
      <c r="B349" s="228" t="s">
        <v>590</v>
      </c>
    </row>
    <row r="350" spans="1:2" ht="16.5">
      <c r="A350" s="917" t="s">
        <v>1207</v>
      </c>
      <c r="B350" s="224" t="s">
        <v>591</v>
      </c>
    </row>
    <row r="351" spans="1:2" ht="16.5">
      <c r="A351" s="917" t="s">
        <v>1208</v>
      </c>
      <c r="B351" s="224" t="s">
        <v>592</v>
      </c>
    </row>
    <row r="352" spans="1:2" ht="16.5">
      <c r="A352" s="917" t="s">
        <v>1209</v>
      </c>
      <c r="B352" s="224" t="s">
        <v>593</v>
      </c>
    </row>
    <row r="353" spans="1:2" ht="16.5">
      <c r="A353" s="917" t="s">
        <v>1210</v>
      </c>
      <c r="B353" s="224" t="s">
        <v>594</v>
      </c>
    </row>
    <row r="354" spans="1:2" ht="16.5">
      <c r="A354" s="917" t="s">
        <v>1211</v>
      </c>
      <c r="B354" s="224" t="s">
        <v>1062</v>
      </c>
    </row>
    <row r="355" spans="1:2" ht="16.5">
      <c r="A355" s="917" t="s">
        <v>1212</v>
      </c>
      <c r="B355" s="224" t="s">
        <v>595</v>
      </c>
    </row>
    <row r="356" spans="1:2" ht="16.5">
      <c r="A356" s="917" t="s">
        <v>1213</v>
      </c>
      <c r="B356" s="224" t="s">
        <v>596</v>
      </c>
    </row>
    <row r="357" spans="1:2" ht="16.5">
      <c r="A357" s="920" t="s">
        <v>1214</v>
      </c>
      <c r="B357" s="229" t="s">
        <v>597</v>
      </c>
    </row>
    <row r="358" spans="1:2" s="199" customFormat="1" ht="16.5">
      <c r="A358" s="921" t="s">
        <v>1215</v>
      </c>
      <c r="B358" s="230" t="s">
        <v>598</v>
      </c>
    </row>
    <row r="359" spans="1:2" s="199" customFormat="1" ht="16.5">
      <c r="A359" s="921" t="s">
        <v>1216</v>
      </c>
      <c r="B359" s="230" t="s">
        <v>599</v>
      </c>
    </row>
    <row r="360" spans="1:2" s="199" customFormat="1" ht="16.5">
      <c r="A360" s="921" t="s">
        <v>1217</v>
      </c>
      <c r="B360" s="230" t="s">
        <v>600</v>
      </c>
    </row>
    <row r="361" spans="1:3" ht="17.25" thickBot="1">
      <c r="A361" s="922" t="s">
        <v>1218</v>
      </c>
      <c r="B361" s="231" t="s">
        <v>601</v>
      </c>
      <c r="C361" s="199"/>
    </row>
    <row r="362" spans="1:256" ht="18">
      <c r="A362" s="872"/>
      <c r="B362" s="232" t="s">
        <v>1048</v>
      </c>
      <c r="C362" s="199"/>
      <c r="D362" s="219"/>
      <c r="E362" s="219"/>
      <c r="F362" s="219"/>
      <c r="G362" s="219"/>
      <c r="H362" s="219"/>
      <c r="I362" s="219"/>
      <c r="J362" s="219"/>
      <c r="K362" s="219"/>
      <c r="L362" s="219"/>
      <c r="M362" s="219"/>
      <c r="N362" s="219"/>
      <c r="O362" s="219"/>
      <c r="P362" s="219"/>
      <c r="Q362" s="219"/>
      <c r="R362" s="219"/>
      <c r="S362" s="219"/>
      <c r="T362" s="219"/>
      <c r="U362" s="219"/>
      <c r="V362" s="219"/>
      <c r="W362" s="219"/>
      <c r="X362" s="219"/>
      <c r="Y362" s="219"/>
      <c r="Z362" s="219"/>
      <c r="AA362" s="219"/>
      <c r="AB362" s="219"/>
      <c r="AC362" s="219"/>
      <c r="AD362" s="219"/>
      <c r="AE362" s="219"/>
      <c r="AF362" s="219"/>
      <c r="AG362" s="219"/>
      <c r="AH362" s="219"/>
      <c r="AI362" s="219"/>
      <c r="AJ362" s="219"/>
      <c r="AK362" s="219"/>
      <c r="AL362" s="219"/>
      <c r="AM362" s="219"/>
      <c r="AN362" s="219"/>
      <c r="AO362" s="219"/>
      <c r="AP362" s="219"/>
      <c r="AQ362" s="219"/>
      <c r="AR362" s="219"/>
      <c r="AS362" s="219"/>
      <c r="AT362" s="219"/>
      <c r="AU362" s="219"/>
      <c r="AV362" s="219"/>
      <c r="AW362" s="219"/>
      <c r="AX362" s="219"/>
      <c r="AY362" s="219"/>
      <c r="AZ362" s="219"/>
      <c r="BA362" s="219"/>
      <c r="BB362" s="219"/>
      <c r="BC362" s="219"/>
      <c r="BD362" s="219"/>
      <c r="BE362" s="219"/>
      <c r="BF362" s="219"/>
      <c r="BG362" s="219"/>
      <c r="BH362" s="219"/>
      <c r="BI362" s="219"/>
      <c r="BJ362" s="219"/>
      <c r="BK362" s="219"/>
      <c r="BL362" s="219"/>
      <c r="BM362" s="219"/>
      <c r="BN362" s="219"/>
      <c r="BO362" s="219"/>
      <c r="BP362" s="219"/>
      <c r="BQ362" s="219"/>
      <c r="BR362" s="219"/>
      <c r="BS362" s="219"/>
      <c r="BT362" s="219"/>
      <c r="BU362" s="219"/>
      <c r="BV362" s="219"/>
      <c r="BW362" s="219"/>
      <c r="BX362" s="219"/>
      <c r="BY362" s="219"/>
      <c r="BZ362" s="219"/>
      <c r="CA362" s="219"/>
      <c r="CB362" s="219"/>
      <c r="CC362" s="219"/>
      <c r="CD362" s="219"/>
      <c r="CE362" s="219"/>
      <c r="CF362" s="219"/>
      <c r="CG362" s="219"/>
      <c r="CH362" s="219"/>
      <c r="CI362" s="219"/>
      <c r="CJ362" s="219"/>
      <c r="CK362" s="219"/>
      <c r="CL362" s="219"/>
      <c r="CM362" s="219"/>
      <c r="CN362" s="219"/>
      <c r="CO362" s="219"/>
      <c r="CP362" s="219"/>
      <c r="CQ362" s="219"/>
      <c r="CR362" s="219"/>
      <c r="CS362" s="219"/>
      <c r="CT362" s="219"/>
      <c r="CU362" s="219"/>
      <c r="CV362" s="219"/>
      <c r="CW362" s="219"/>
      <c r="CX362" s="219"/>
      <c r="CY362" s="219"/>
      <c r="CZ362" s="219"/>
      <c r="DA362" s="219"/>
      <c r="DB362" s="219"/>
      <c r="DC362" s="219"/>
      <c r="DD362" s="219"/>
      <c r="DE362" s="219"/>
      <c r="DF362" s="219"/>
      <c r="DG362" s="219"/>
      <c r="DH362" s="219"/>
      <c r="DI362" s="219"/>
      <c r="DJ362" s="219"/>
      <c r="DK362" s="219"/>
      <c r="DL362" s="219"/>
      <c r="DM362" s="219"/>
      <c r="DN362" s="219"/>
      <c r="DO362" s="219"/>
      <c r="DP362" s="219"/>
      <c r="DQ362" s="219"/>
      <c r="DR362" s="219"/>
      <c r="DS362" s="219"/>
      <c r="DT362" s="219"/>
      <c r="DU362" s="219"/>
      <c r="DV362" s="219"/>
      <c r="DW362" s="219"/>
      <c r="DX362" s="219"/>
      <c r="DY362" s="219"/>
      <c r="DZ362" s="219"/>
      <c r="EA362" s="219"/>
      <c r="EB362" s="219"/>
      <c r="EC362" s="219"/>
      <c r="ED362" s="219"/>
      <c r="EE362" s="219"/>
      <c r="EF362" s="219"/>
      <c r="EG362" s="219"/>
      <c r="EH362" s="219"/>
      <c r="EI362" s="219"/>
      <c r="EJ362" s="219"/>
      <c r="EK362" s="219"/>
      <c r="EL362" s="219"/>
      <c r="EM362" s="219"/>
      <c r="EN362" s="219"/>
      <c r="EO362" s="219"/>
      <c r="EP362" s="219"/>
      <c r="EQ362" s="219"/>
      <c r="ER362" s="219"/>
      <c r="ES362" s="219"/>
      <c r="ET362" s="219"/>
      <c r="EU362" s="219"/>
      <c r="EV362" s="219"/>
      <c r="EW362" s="219"/>
      <c r="EX362" s="219"/>
      <c r="EY362" s="219"/>
      <c r="EZ362" s="219"/>
      <c r="FA362" s="219"/>
      <c r="FB362" s="219"/>
      <c r="FC362" s="219"/>
      <c r="FD362" s="219"/>
      <c r="FE362" s="219"/>
      <c r="FF362" s="219"/>
      <c r="FG362" s="219"/>
      <c r="FH362" s="219"/>
      <c r="FI362" s="219"/>
      <c r="FJ362" s="219"/>
      <c r="FK362" s="219"/>
      <c r="FL362" s="219"/>
      <c r="FM362" s="219"/>
      <c r="FN362" s="219"/>
      <c r="FO362" s="219"/>
      <c r="FP362" s="219"/>
      <c r="FQ362" s="219"/>
      <c r="FR362" s="219"/>
      <c r="FS362" s="219"/>
      <c r="FT362" s="219"/>
      <c r="FU362" s="219"/>
      <c r="FV362" s="219"/>
      <c r="FW362" s="219"/>
      <c r="FX362" s="219"/>
      <c r="FY362" s="219"/>
      <c r="FZ362" s="219"/>
      <c r="GA362" s="219"/>
      <c r="GB362" s="219"/>
      <c r="GC362" s="219"/>
      <c r="GD362" s="219"/>
      <c r="GE362" s="219"/>
      <c r="GF362" s="219"/>
      <c r="GG362" s="219"/>
      <c r="GH362" s="219"/>
      <c r="GI362" s="219"/>
      <c r="GJ362" s="219"/>
      <c r="GK362" s="219"/>
      <c r="GL362" s="219"/>
      <c r="GM362" s="219"/>
      <c r="GN362" s="219"/>
      <c r="GO362" s="219"/>
      <c r="GP362" s="219"/>
      <c r="GQ362" s="219"/>
      <c r="GR362" s="219"/>
      <c r="GS362" s="219"/>
      <c r="GT362" s="219"/>
      <c r="GU362" s="219"/>
      <c r="GV362" s="219"/>
      <c r="GW362" s="219"/>
      <c r="GX362" s="219"/>
      <c r="GY362" s="219"/>
      <c r="GZ362" s="219"/>
      <c r="HA362" s="219"/>
      <c r="HB362" s="219"/>
      <c r="HC362" s="219"/>
      <c r="HD362" s="219"/>
      <c r="HE362" s="219"/>
      <c r="HF362" s="219"/>
      <c r="HG362" s="219"/>
      <c r="HH362" s="219"/>
      <c r="HI362" s="219"/>
      <c r="HJ362" s="219"/>
      <c r="HK362" s="219"/>
      <c r="HL362" s="219"/>
      <c r="HM362" s="219"/>
      <c r="HN362" s="219"/>
      <c r="HO362" s="219"/>
      <c r="HP362" s="219"/>
      <c r="HQ362" s="219"/>
      <c r="HR362" s="219"/>
      <c r="HS362" s="219"/>
      <c r="HT362" s="219"/>
      <c r="HU362" s="219"/>
      <c r="HV362" s="219"/>
      <c r="HW362" s="219"/>
      <c r="HX362" s="219"/>
      <c r="HY362" s="219"/>
      <c r="HZ362" s="219"/>
      <c r="IA362" s="219"/>
      <c r="IB362" s="219"/>
      <c r="IC362" s="219"/>
      <c r="ID362" s="219"/>
      <c r="IE362" s="219"/>
      <c r="IF362" s="219"/>
      <c r="IG362" s="219"/>
      <c r="IH362" s="219"/>
      <c r="II362" s="219"/>
      <c r="IJ362" s="219"/>
      <c r="IK362" s="219"/>
      <c r="IL362" s="219"/>
      <c r="IM362" s="219"/>
      <c r="IN362" s="219"/>
      <c r="IO362" s="219"/>
      <c r="IP362" s="219"/>
      <c r="IQ362" s="219"/>
      <c r="IR362" s="219"/>
      <c r="IS362" s="219"/>
      <c r="IT362" s="219"/>
      <c r="IU362" s="219"/>
      <c r="IV362" s="219"/>
    </row>
    <row r="363" spans="1:3" ht="18">
      <c r="A363" s="873"/>
      <c r="B363" s="233" t="s">
        <v>602</v>
      </c>
      <c r="C363" s="199"/>
    </row>
    <row r="364" spans="1:3" ht="18">
      <c r="A364" s="873"/>
      <c r="B364" s="234" t="s">
        <v>603</v>
      </c>
      <c r="C364" s="199"/>
    </row>
    <row r="365" spans="1:3" ht="18">
      <c r="A365" s="923" t="s">
        <v>1219</v>
      </c>
      <c r="B365" s="235" t="s">
        <v>604</v>
      </c>
      <c r="C365" s="199"/>
    </row>
    <row r="366" spans="1:2" ht="18">
      <c r="A366" s="923" t="s">
        <v>1220</v>
      </c>
      <c r="B366" s="236" t="s">
        <v>605</v>
      </c>
    </row>
    <row r="367" spans="1:2" ht="18">
      <c r="A367" s="923" t="s">
        <v>1221</v>
      </c>
      <c r="B367" s="237" t="s">
        <v>606</v>
      </c>
    </row>
    <row r="368" spans="1:2" ht="18">
      <c r="A368" s="923" t="s">
        <v>1222</v>
      </c>
      <c r="B368" s="237" t="s">
        <v>607</v>
      </c>
    </row>
    <row r="369" spans="1:2" ht="18">
      <c r="A369" s="923" t="s">
        <v>1223</v>
      </c>
      <c r="B369" s="237" t="s">
        <v>317</v>
      </c>
    </row>
    <row r="370" spans="1:2" ht="18">
      <c r="A370" s="923" t="s">
        <v>1224</v>
      </c>
      <c r="B370" s="237" t="s">
        <v>318</v>
      </c>
    </row>
    <row r="371" spans="1:2" ht="18">
      <c r="A371" s="923" t="s">
        <v>1225</v>
      </c>
      <c r="B371" s="237" t="s">
        <v>319</v>
      </c>
    </row>
    <row r="372" spans="1:2" ht="18">
      <c r="A372" s="923" t="s">
        <v>1226</v>
      </c>
      <c r="B372" s="238" t="s">
        <v>320</v>
      </c>
    </row>
    <row r="373" spans="1:2" ht="18">
      <c r="A373" s="923" t="s">
        <v>1227</v>
      </c>
      <c r="B373" s="238" t="s">
        <v>321</v>
      </c>
    </row>
    <row r="374" spans="1:2" ht="18">
      <c r="A374" s="923" t="s">
        <v>1228</v>
      </c>
      <c r="B374" s="238" t="s">
        <v>322</v>
      </c>
    </row>
    <row r="375" spans="1:2" ht="18">
      <c r="A375" s="923" t="s">
        <v>1229</v>
      </c>
      <c r="B375" s="238" t="s">
        <v>323</v>
      </c>
    </row>
    <row r="376" spans="1:2" ht="18">
      <c r="A376" s="923" t="s">
        <v>1230</v>
      </c>
      <c r="B376" s="239" t="s">
        <v>324</v>
      </c>
    </row>
    <row r="377" spans="1:2" ht="18">
      <c r="A377" s="923" t="s">
        <v>1231</v>
      </c>
      <c r="B377" s="239" t="s">
        <v>325</v>
      </c>
    </row>
    <row r="378" spans="1:2" ht="18">
      <c r="A378" s="923" t="s">
        <v>1232</v>
      </c>
      <c r="B378" s="238" t="s">
        <v>326</v>
      </c>
    </row>
    <row r="379" spans="1:5" ht="18">
      <c r="A379" s="923" t="s">
        <v>1233</v>
      </c>
      <c r="B379" s="238" t="s">
        <v>327</v>
      </c>
      <c r="C379" s="200" t="s">
        <v>328</v>
      </c>
      <c r="D379" s="201"/>
      <c r="E379" s="202"/>
    </row>
    <row r="380" spans="1:5" ht="18">
      <c r="A380" s="923" t="s">
        <v>1234</v>
      </c>
      <c r="B380" s="237" t="s">
        <v>329</v>
      </c>
      <c r="C380" s="200" t="s">
        <v>328</v>
      </c>
      <c r="D380" s="201"/>
      <c r="E380" s="202"/>
    </row>
    <row r="381" spans="1:5" ht="18">
      <c r="A381" s="923" t="s">
        <v>1235</v>
      </c>
      <c r="B381" s="238" t="s">
        <v>330</v>
      </c>
      <c r="C381" s="200" t="s">
        <v>328</v>
      </c>
      <c r="D381" s="201"/>
      <c r="E381" s="202"/>
    </row>
    <row r="382" spans="1:5" ht="18">
      <c r="A382" s="923" t="s">
        <v>1236</v>
      </c>
      <c r="B382" s="238" t="s">
        <v>331</v>
      </c>
      <c r="C382" s="200" t="s">
        <v>328</v>
      </c>
      <c r="D382" s="201"/>
      <c r="E382" s="202"/>
    </row>
    <row r="383" spans="1:5" ht="18">
      <c r="A383" s="923" t="s">
        <v>1237</v>
      </c>
      <c r="B383" s="238" t="s">
        <v>332</v>
      </c>
      <c r="C383" s="200" t="s">
        <v>328</v>
      </c>
      <c r="D383" s="201"/>
      <c r="E383" s="202"/>
    </row>
    <row r="384" spans="1:5" ht="18">
      <c r="A384" s="923" t="s">
        <v>1238</v>
      </c>
      <c r="B384" s="238" t="s">
        <v>333</v>
      </c>
      <c r="C384" s="200" t="s">
        <v>328</v>
      </c>
      <c r="D384" s="201"/>
      <c r="E384" s="202"/>
    </row>
    <row r="385" spans="1:5" ht="18">
      <c r="A385" s="923" t="s">
        <v>1239</v>
      </c>
      <c r="B385" s="238" t="s">
        <v>334</v>
      </c>
      <c r="C385" s="200" t="s">
        <v>328</v>
      </c>
      <c r="D385" s="201"/>
      <c r="E385" s="202"/>
    </row>
    <row r="386" spans="1:5" ht="18">
      <c r="A386" s="923" t="s">
        <v>1240</v>
      </c>
      <c r="B386" s="238" t="s">
        <v>335</v>
      </c>
      <c r="C386" s="200" t="s">
        <v>328</v>
      </c>
      <c r="D386" s="201"/>
      <c r="E386" s="202"/>
    </row>
    <row r="387" spans="1:5" ht="18">
      <c r="A387" s="923" t="s">
        <v>1241</v>
      </c>
      <c r="B387" s="238" t="s">
        <v>336</v>
      </c>
      <c r="C387" s="200" t="s">
        <v>328</v>
      </c>
      <c r="D387" s="201"/>
      <c r="E387" s="202"/>
    </row>
    <row r="388" spans="1:5" ht="18">
      <c r="A388" s="923" t="s">
        <v>1242</v>
      </c>
      <c r="B388" s="237" t="s">
        <v>337</v>
      </c>
      <c r="C388" s="200" t="s">
        <v>328</v>
      </c>
      <c r="D388" s="201"/>
      <c r="E388" s="202"/>
    </row>
    <row r="389" spans="1:5" ht="18">
      <c r="A389" s="923" t="s">
        <v>1243</v>
      </c>
      <c r="B389" s="238" t="s">
        <v>338</v>
      </c>
      <c r="C389" s="200" t="s">
        <v>328</v>
      </c>
      <c r="D389" s="201"/>
      <c r="E389" s="202"/>
    </row>
    <row r="390" spans="1:5" ht="18">
      <c r="A390" s="923" t="s">
        <v>1244</v>
      </c>
      <c r="B390" s="237" t="s">
        <v>339</v>
      </c>
      <c r="C390" s="200" t="s">
        <v>328</v>
      </c>
      <c r="D390" s="201"/>
      <c r="E390" s="202"/>
    </row>
    <row r="391" spans="1:5" ht="18">
      <c r="A391" s="923" t="s">
        <v>1245</v>
      </c>
      <c r="B391" s="237" t="s">
        <v>340</v>
      </c>
      <c r="C391" s="200" t="s">
        <v>328</v>
      </c>
      <c r="D391" s="201"/>
      <c r="E391" s="202"/>
    </row>
    <row r="392" spans="1:5" ht="18">
      <c r="A392" s="923" t="s">
        <v>1246</v>
      </c>
      <c r="B392" s="237" t="s">
        <v>341</v>
      </c>
      <c r="C392" s="200" t="s">
        <v>328</v>
      </c>
      <c r="D392" s="201"/>
      <c r="E392" s="202"/>
    </row>
    <row r="393" spans="1:5" ht="18">
      <c r="A393" s="923" t="s">
        <v>1247</v>
      </c>
      <c r="B393" s="237" t="s">
        <v>342</v>
      </c>
      <c r="C393" s="200" t="s">
        <v>328</v>
      </c>
      <c r="D393" s="201"/>
      <c r="E393" s="202"/>
    </row>
    <row r="394" spans="1:5" ht="18">
      <c r="A394" s="923" t="s">
        <v>1248</v>
      </c>
      <c r="B394" s="237" t="s">
        <v>343</v>
      </c>
      <c r="C394" s="200" t="s">
        <v>328</v>
      </c>
      <c r="D394" s="201"/>
      <c r="E394" s="202"/>
    </row>
    <row r="395" spans="1:5" ht="18">
      <c r="A395" s="923" t="s">
        <v>1249</v>
      </c>
      <c r="B395" s="237" t="s">
        <v>344</v>
      </c>
      <c r="C395" s="200" t="s">
        <v>328</v>
      </c>
      <c r="D395" s="201"/>
      <c r="E395" s="202"/>
    </row>
    <row r="396" spans="1:5" ht="18">
      <c r="A396" s="923" t="s">
        <v>1250</v>
      </c>
      <c r="B396" s="237" t="s">
        <v>345</v>
      </c>
      <c r="C396" s="200" t="s">
        <v>328</v>
      </c>
      <c r="D396" s="201"/>
      <c r="E396" s="202"/>
    </row>
    <row r="397" spans="1:5" ht="18">
      <c r="A397" s="923" t="s">
        <v>1251</v>
      </c>
      <c r="B397" s="237" t="s">
        <v>346</v>
      </c>
      <c r="C397" s="200" t="s">
        <v>328</v>
      </c>
      <c r="D397" s="201"/>
      <c r="E397" s="202"/>
    </row>
    <row r="398" spans="1:5" ht="18">
      <c r="A398" s="923" t="s">
        <v>1252</v>
      </c>
      <c r="B398" s="240" t="s">
        <v>347</v>
      </c>
      <c r="C398" s="200" t="s">
        <v>328</v>
      </c>
      <c r="D398" s="201"/>
      <c r="E398" s="202"/>
    </row>
    <row r="399" spans="1:5" ht="18">
      <c r="A399" s="923" t="s">
        <v>1253</v>
      </c>
      <c r="B399" s="866" t="s">
        <v>1109</v>
      </c>
      <c r="C399" s="200" t="s">
        <v>328</v>
      </c>
      <c r="D399" s="201"/>
      <c r="E399" s="202"/>
    </row>
    <row r="400" spans="1:5" ht="18">
      <c r="A400" s="924" t="s">
        <v>1254</v>
      </c>
      <c r="B400" s="241" t="s">
        <v>348</v>
      </c>
      <c r="C400" s="200" t="s">
        <v>328</v>
      </c>
      <c r="D400" s="203"/>
      <c r="E400" s="202"/>
    </row>
    <row r="401" spans="1:5" ht="18">
      <c r="A401" s="873" t="s">
        <v>328</v>
      </c>
      <c r="B401" s="242" t="s">
        <v>349</v>
      </c>
      <c r="C401" s="200" t="s">
        <v>328</v>
      </c>
      <c r="D401" s="204"/>
      <c r="E401" s="202"/>
    </row>
    <row r="402" spans="1:5" ht="18">
      <c r="A402" s="887" t="s">
        <v>1255</v>
      </c>
      <c r="B402" s="243" t="s">
        <v>350</v>
      </c>
      <c r="C402" s="200" t="s">
        <v>328</v>
      </c>
      <c r="D402" s="201"/>
      <c r="E402" s="202"/>
    </row>
    <row r="403" spans="1:5" ht="18">
      <c r="A403" s="888" t="s">
        <v>1256</v>
      </c>
      <c r="B403" s="228" t="s">
        <v>351</v>
      </c>
      <c r="C403" s="200" t="s">
        <v>328</v>
      </c>
      <c r="D403" s="201"/>
      <c r="E403" s="202"/>
    </row>
    <row r="404" spans="1:5" ht="18">
      <c r="A404" s="925" t="s">
        <v>1257</v>
      </c>
      <c r="B404" s="244" t="s">
        <v>352</v>
      </c>
      <c r="C404" s="200" t="s">
        <v>328</v>
      </c>
      <c r="D404" s="201"/>
      <c r="E404" s="202"/>
    </row>
    <row r="405" spans="1:5" ht="18">
      <c r="A405" s="889" t="s">
        <v>328</v>
      </c>
      <c r="B405" s="245" t="s">
        <v>353</v>
      </c>
      <c r="C405" s="200" t="s">
        <v>328</v>
      </c>
      <c r="D405" s="205"/>
      <c r="E405" s="202"/>
    </row>
    <row r="406" spans="1:5" ht="16.5">
      <c r="A406" s="885" t="s">
        <v>1208</v>
      </c>
      <c r="B406" s="224" t="s">
        <v>592</v>
      </c>
      <c r="C406" s="200" t="s">
        <v>328</v>
      </c>
      <c r="D406" s="206"/>
      <c r="E406" s="202"/>
    </row>
    <row r="407" spans="1:5" ht="16.5">
      <c r="A407" s="885" t="s">
        <v>1209</v>
      </c>
      <c r="B407" s="224" t="s">
        <v>593</v>
      </c>
      <c r="C407" s="200" t="s">
        <v>328</v>
      </c>
      <c r="D407" s="206"/>
      <c r="E407" s="202"/>
    </row>
    <row r="408" spans="1:5" ht="16.5">
      <c r="A408" s="926" t="s">
        <v>1210</v>
      </c>
      <c r="B408" s="246" t="s">
        <v>594</v>
      </c>
      <c r="C408" s="200" t="s">
        <v>328</v>
      </c>
      <c r="D408" s="206"/>
      <c r="E408" s="202"/>
    </row>
    <row r="409" spans="1:5" ht="18">
      <c r="A409" s="873" t="s">
        <v>328</v>
      </c>
      <c r="B409" s="245" t="s">
        <v>354</v>
      </c>
      <c r="C409" s="200" t="s">
        <v>328</v>
      </c>
      <c r="D409" s="205"/>
      <c r="E409" s="202"/>
    </row>
    <row r="410" spans="1:5" ht="18">
      <c r="A410" s="887" t="s">
        <v>1258</v>
      </c>
      <c r="B410" s="243" t="s">
        <v>1114</v>
      </c>
      <c r="C410" s="200" t="s">
        <v>328</v>
      </c>
      <c r="D410" s="201"/>
      <c r="E410" s="202"/>
    </row>
    <row r="411" spans="1:5" ht="18">
      <c r="A411" s="887" t="s">
        <v>1259</v>
      </c>
      <c r="B411" s="243" t="s">
        <v>1115</v>
      </c>
      <c r="C411" s="200" t="s">
        <v>328</v>
      </c>
      <c r="D411" s="201"/>
      <c r="E411" s="202"/>
    </row>
    <row r="412" spans="1:5" ht="18">
      <c r="A412" s="887" t="s">
        <v>1260</v>
      </c>
      <c r="B412" s="243" t="s">
        <v>1590</v>
      </c>
      <c r="C412" s="200" t="s">
        <v>328</v>
      </c>
      <c r="D412" s="201"/>
      <c r="E412" s="202"/>
    </row>
    <row r="413" spans="1:5" ht="18.75" thickBot="1">
      <c r="A413" s="890"/>
      <c r="B413" s="247"/>
      <c r="C413" s="200" t="s">
        <v>328</v>
      </c>
      <c r="D413" s="207"/>
      <c r="E413" s="202"/>
    </row>
    <row r="414" spans="1:5" ht="18.75" thickBot="1">
      <c r="A414" s="927" t="s">
        <v>1261</v>
      </c>
      <c r="B414" s="247" t="s">
        <v>1108</v>
      </c>
      <c r="C414" s="200" t="s">
        <v>328</v>
      </c>
      <c r="D414" s="207"/>
      <c r="E414" s="202"/>
    </row>
    <row r="415" spans="1:5" ht="16.5">
      <c r="A415" s="927" t="s">
        <v>1262</v>
      </c>
      <c r="B415" s="248" t="s">
        <v>869</v>
      </c>
      <c r="C415" s="200" t="s">
        <v>328</v>
      </c>
      <c r="D415" s="206"/>
      <c r="E415" s="202"/>
    </row>
    <row r="416" spans="1:5" ht="16.5">
      <c r="A416" s="885" t="s">
        <v>1263</v>
      </c>
      <c r="B416" s="224" t="s">
        <v>870</v>
      </c>
      <c r="C416" s="200" t="s">
        <v>328</v>
      </c>
      <c r="D416" s="208"/>
      <c r="E416" s="202"/>
    </row>
    <row r="417" spans="1:5" ht="18.75" thickBot="1">
      <c r="A417" s="891"/>
      <c r="B417" s="249"/>
      <c r="C417" s="200" t="s">
        <v>328</v>
      </c>
      <c r="D417" s="207"/>
      <c r="E417" s="202"/>
    </row>
    <row r="418" spans="1:5" ht="16.5">
      <c r="A418" s="884" t="s">
        <v>1264</v>
      </c>
      <c r="B418" s="250" t="s">
        <v>871</v>
      </c>
      <c r="C418" s="200" t="s">
        <v>328</v>
      </c>
      <c r="D418" s="208"/>
      <c r="E418" s="202"/>
    </row>
    <row r="419" spans="1:5" ht="16.5">
      <c r="A419" s="928" t="s">
        <v>1265</v>
      </c>
      <c r="B419" s="224" t="s">
        <v>872</v>
      </c>
      <c r="C419" s="200" t="s">
        <v>328</v>
      </c>
      <c r="D419" s="210"/>
      <c r="E419" s="202"/>
    </row>
    <row r="420" spans="1:5" ht="16.5">
      <c r="A420" s="885" t="s">
        <v>1266</v>
      </c>
      <c r="B420" s="226" t="s">
        <v>873</v>
      </c>
      <c r="C420" s="200" t="s">
        <v>328</v>
      </c>
      <c r="D420" s="208"/>
      <c r="E420" s="202"/>
    </row>
    <row r="421" spans="1:5" ht="17.25" thickBot="1">
      <c r="A421" s="886" t="s">
        <v>1267</v>
      </c>
      <c r="B421" s="251" t="s">
        <v>874</v>
      </c>
      <c r="C421" s="200" t="s">
        <v>328</v>
      </c>
      <c r="D421" s="208"/>
      <c r="E421" s="202"/>
    </row>
    <row r="422" spans="1:5" ht="18">
      <c r="A422" s="923" t="s">
        <v>1268</v>
      </c>
      <c r="B422" s="252" t="s">
        <v>875</v>
      </c>
      <c r="C422" s="200" t="s">
        <v>328</v>
      </c>
      <c r="D422" s="211"/>
      <c r="E422" s="202"/>
    </row>
    <row r="423" spans="1:5" ht="18">
      <c r="A423" s="923" t="s">
        <v>1269</v>
      </c>
      <c r="B423" s="253" t="s">
        <v>876</v>
      </c>
      <c r="C423" s="200" t="s">
        <v>328</v>
      </c>
      <c r="D423" s="211"/>
      <c r="E423" s="202"/>
    </row>
    <row r="424" spans="1:5" ht="18">
      <c r="A424" s="923" t="s">
        <v>1270</v>
      </c>
      <c r="B424" s="254" t="s">
        <v>877</v>
      </c>
      <c r="C424" s="200" t="s">
        <v>328</v>
      </c>
      <c r="D424" s="211"/>
      <c r="E424" s="202"/>
    </row>
    <row r="425" spans="1:5" ht="18">
      <c r="A425" s="923" t="s">
        <v>1271</v>
      </c>
      <c r="B425" s="253" t="s">
        <v>878</v>
      </c>
      <c r="C425" s="200" t="s">
        <v>328</v>
      </c>
      <c r="D425" s="211"/>
      <c r="E425" s="202"/>
    </row>
    <row r="426" spans="1:5" ht="18">
      <c r="A426" s="923" t="s">
        <v>1272</v>
      </c>
      <c r="B426" s="253" t="s">
        <v>879</v>
      </c>
      <c r="C426" s="200" t="s">
        <v>328</v>
      </c>
      <c r="D426" s="211"/>
      <c r="E426" s="202"/>
    </row>
    <row r="427" spans="1:5" ht="18">
      <c r="A427" s="923" t="s">
        <v>1273</v>
      </c>
      <c r="B427" s="255" t="s">
        <v>880</v>
      </c>
      <c r="C427" s="200" t="s">
        <v>328</v>
      </c>
      <c r="D427" s="211"/>
      <c r="E427" s="202"/>
    </row>
    <row r="428" spans="1:5" ht="18">
      <c r="A428" s="923" t="s">
        <v>1274</v>
      </c>
      <c r="B428" s="255" t="s">
        <v>881</v>
      </c>
      <c r="C428" s="200" t="s">
        <v>328</v>
      </c>
      <c r="D428" s="211"/>
      <c r="E428" s="202"/>
    </row>
    <row r="429" spans="1:5" ht="18">
      <c r="A429" s="923" t="s">
        <v>1275</v>
      </c>
      <c r="B429" s="255" t="s">
        <v>882</v>
      </c>
      <c r="C429" s="200" t="s">
        <v>328</v>
      </c>
      <c r="D429" s="212"/>
      <c r="E429" s="202"/>
    </row>
    <row r="430" spans="1:5" ht="18">
      <c r="A430" s="923" t="s">
        <v>1276</v>
      </c>
      <c r="B430" s="255" t="s">
        <v>883</v>
      </c>
      <c r="C430" s="200" t="s">
        <v>328</v>
      </c>
      <c r="D430" s="212"/>
      <c r="E430" s="202"/>
    </row>
    <row r="431" spans="1:5" ht="18">
      <c r="A431" s="923" t="s">
        <v>1277</v>
      </c>
      <c r="B431" s="255" t="s">
        <v>357</v>
      </c>
      <c r="C431" s="200" t="s">
        <v>328</v>
      </c>
      <c r="D431" s="212"/>
      <c r="E431" s="202"/>
    </row>
    <row r="432" spans="1:5" ht="18">
      <c r="A432" s="923" t="s">
        <v>1278</v>
      </c>
      <c r="B432" s="253" t="s">
        <v>358</v>
      </c>
      <c r="C432" s="200" t="s">
        <v>328</v>
      </c>
      <c r="D432" s="212"/>
      <c r="E432" s="202"/>
    </row>
    <row r="433" spans="1:5" ht="18">
      <c r="A433" s="923" t="s">
        <v>1279</v>
      </c>
      <c r="B433" s="253" t="s">
        <v>359</v>
      </c>
      <c r="C433" s="200" t="s">
        <v>328</v>
      </c>
      <c r="D433" s="212"/>
      <c r="E433" s="202"/>
    </row>
    <row r="434" spans="1:5" ht="18">
      <c r="A434" s="923" t="s">
        <v>1280</v>
      </c>
      <c r="B434" s="253" t="s">
        <v>360</v>
      </c>
      <c r="C434" s="200" t="s">
        <v>328</v>
      </c>
      <c r="D434" s="212"/>
      <c r="E434" s="202"/>
    </row>
    <row r="435" spans="1:5" ht="18.75" thickBot="1">
      <c r="A435" s="923" t="s">
        <v>1281</v>
      </c>
      <c r="B435" s="256" t="s">
        <v>361</v>
      </c>
      <c r="C435" s="200" t="s">
        <v>328</v>
      </c>
      <c r="D435" s="212"/>
      <c r="E435" s="202"/>
    </row>
    <row r="436" spans="1:5" ht="18">
      <c r="A436" s="923" t="s">
        <v>1282</v>
      </c>
      <c r="B436" s="252" t="s">
        <v>362</v>
      </c>
      <c r="C436" s="200" t="s">
        <v>328</v>
      </c>
      <c r="D436" s="211"/>
      <c r="E436" s="202"/>
    </row>
    <row r="437" spans="1:5" ht="18">
      <c r="A437" s="923" t="s">
        <v>1283</v>
      </c>
      <c r="B437" s="254" t="s">
        <v>363</v>
      </c>
      <c r="C437" s="200" t="s">
        <v>328</v>
      </c>
      <c r="D437" s="212"/>
      <c r="E437" s="202"/>
    </row>
    <row r="438" spans="1:5" ht="18">
      <c r="A438" s="923" t="s">
        <v>1284</v>
      </c>
      <c r="B438" s="253" t="s">
        <v>364</v>
      </c>
      <c r="C438" s="200" t="s">
        <v>328</v>
      </c>
      <c r="D438" s="212"/>
      <c r="E438" s="202"/>
    </row>
    <row r="439" spans="1:5" ht="18">
      <c r="A439" s="923" t="s">
        <v>1285</v>
      </c>
      <c r="B439" s="253" t="s">
        <v>365</v>
      </c>
      <c r="C439" s="200" t="s">
        <v>328</v>
      </c>
      <c r="D439" s="212"/>
      <c r="E439" s="202"/>
    </row>
    <row r="440" spans="1:5" ht="18">
      <c r="A440" s="923" t="s">
        <v>1286</v>
      </c>
      <c r="B440" s="253" t="s">
        <v>366</v>
      </c>
      <c r="C440" s="200" t="s">
        <v>328</v>
      </c>
      <c r="D440" s="212"/>
      <c r="E440" s="202"/>
    </row>
    <row r="441" spans="1:5" ht="18">
      <c r="A441" s="923" t="s">
        <v>1287</v>
      </c>
      <c r="B441" s="253" t="s">
        <v>367</v>
      </c>
      <c r="C441" s="200" t="s">
        <v>328</v>
      </c>
      <c r="D441" s="212"/>
      <c r="E441" s="202"/>
    </row>
    <row r="442" spans="1:5" ht="18">
      <c r="A442" s="923" t="s">
        <v>1288</v>
      </c>
      <c r="B442" s="253" t="s">
        <v>368</v>
      </c>
      <c r="C442" s="200" t="s">
        <v>328</v>
      </c>
      <c r="D442" s="212"/>
      <c r="E442" s="202"/>
    </row>
    <row r="443" spans="1:5" ht="18">
      <c r="A443" s="923" t="s">
        <v>1289</v>
      </c>
      <c r="B443" s="253" t="s">
        <v>369</v>
      </c>
      <c r="C443" s="200" t="s">
        <v>328</v>
      </c>
      <c r="D443" s="212"/>
      <c r="E443" s="202"/>
    </row>
    <row r="444" spans="1:5" ht="18">
      <c r="A444" s="923" t="s">
        <v>1290</v>
      </c>
      <c r="B444" s="253" t="s">
        <v>370</v>
      </c>
      <c r="C444" s="200" t="s">
        <v>328</v>
      </c>
      <c r="D444" s="212"/>
      <c r="E444" s="202"/>
    </row>
    <row r="445" spans="1:5" ht="18">
      <c r="A445" s="923" t="s">
        <v>1291</v>
      </c>
      <c r="B445" s="253" t="s">
        <v>371</v>
      </c>
      <c r="C445" s="200" t="s">
        <v>328</v>
      </c>
      <c r="D445" s="212"/>
      <c r="E445" s="202"/>
    </row>
    <row r="446" spans="1:5" ht="18">
      <c r="A446" s="923" t="s">
        <v>1292</v>
      </c>
      <c r="B446" s="253" t="s">
        <v>372</v>
      </c>
      <c r="C446" s="200" t="s">
        <v>328</v>
      </c>
      <c r="D446" s="212"/>
      <c r="E446" s="202"/>
    </row>
    <row r="447" spans="1:5" ht="18">
      <c r="A447" s="923" t="s">
        <v>1293</v>
      </c>
      <c r="B447" s="253" t="s">
        <v>373</v>
      </c>
      <c r="C447" s="200" t="s">
        <v>328</v>
      </c>
      <c r="D447" s="212"/>
      <c r="E447" s="202"/>
    </row>
    <row r="448" spans="1:5" ht="18.75" thickBot="1">
      <c r="A448" s="923" t="s">
        <v>1294</v>
      </c>
      <c r="B448" s="256" t="s">
        <v>374</v>
      </c>
      <c r="C448" s="200" t="s">
        <v>328</v>
      </c>
      <c r="D448" s="212"/>
      <c r="E448" s="202"/>
    </row>
    <row r="449" spans="1:5" ht="18">
      <c r="A449" s="923" t="s">
        <v>1295</v>
      </c>
      <c r="B449" s="252" t="s">
        <v>375</v>
      </c>
      <c r="C449" s="200" t="s">
        <v>328</v>
      </c>
      <c r="D449" s="212"/>
      <c r="E449" s="202"/>
    </row>
    <row r="450" spans="1:5" ht="18">
      <c r="A450" s="923" t="s">
        <v>1296</v>
      </c>
      <c r="B450" s="253" t="s">
        <v>376</v>
      </c>
      <c r="C450" s="200" t="s">
        <v>328</v>
      </c>
      <c r="D450" s="212"/>
      <c r="E450" s="202"/>
    </row>
    <row r="451" spans="1:5" ht="18">
      <c r="A451" s="923" t="s">
        <v>1297</v>
      </c>
      <c r="B451" s="253" t="s">
        <v>377</v>
      </c>
      <c r="C451" s="200" t="s">
        <v>328</v>
      </c>
      <c r="D451" s="212"/>
      <c r="E451" s="202"/>
    </row>
    <row r="452" spans="1:5" ht="18">
      <c r="A452" s="923" t="s">
        <v>1298</v>
      </c>
      <c r="B452" s="253" t="s">
        <v>378</v>
      </c>
      <c r="C452" s="200" t="s">
        <v>328</v>
      </c>
      <c r="D452" s="212"/>
      <c r="E452" s="202"/>
    </row>
    <row r="453" spans="1:5" ht="18">
      <c r="A453" s="923" t="s">
        <v>1299</v>
      </c>
      <c r="B453" s="254" t="s">
        <v>379</v>
      </c>
      <c r="C453" s="200" t="s">
        <v>328</v>
      </c>
      <c r="D453" s="212"/>
      <c r="E453" s="202"/>
    </row>
    <row r="454" spans="1:5" ht="18">
      <c r="A454" s="923" t="s">
        <v>1300</v>
      </c>
      <c r="B454" s="253" t="s">
        <v>380</v>
      </c>
      <c r="C454" s="200" t="s">
        <v>328</v>
      </c>
      <c r="D454" s="212"/>
      <c r="E454" s="202"/>
    </row>
    <row r="455" spans="1:5" ht="18">
      <c r="A455" s="923" t="s">
        <v>1301</v>
      </c>
      <c r="B455" s="253" t="s">
        <v>381</v>
      </c>
      <c r="C455" s="200" t="s">
        <v>328</v>
      </c>
      <c r="D455" s="212"/>
      <c r="E455" s="202"/>
    </row>
    <row r="456" spans="1:5" ht="18">
      <c r="A456" s="923" t="s">
        <v>1302</v>
      </c>
      <c r="B456" s="253" t="s">
        <v>382</v>
      </c>
      <c r="C456" s="200" t="s">
        <v>328</v>
      </c>
      <c r="D456" s="212"/>
      <c r="E456" s="202"/>
    </row>
    <row r="457" spans="1:5" ht="18">
      <c r="A457" s="923" t="s">
        <v>1303</v>
      </c>
      <c r="B457" s="253" t="s">
        <v>383</v>
      </c>
      <c r="C457" s="200" t="s">
        <v>328</v>
      </c>
      <c r="D457" s="212"/>
      <c r="E457" s="202"/>
    </row>
    <row r="458" spans="1:5" ht="18">
      <c r="A458" s="923" t="s">
        <v>1304</v>
      </c>
      <c r="B458" s="253" t="s">
        <v>384</v>
      </c>
      <c r="C458" s="200" t="s">
        <v>328</v>
      </c>
      <c r="D458" s="212"/>
      <c r="E458" s="202"/>
    </row>
    <row r="459" spans="1:5" ht="18">
      <c r="A459" s="923" t="s">
        <v>1305</v>
      </c>
      <c r="B459" s="253" t="s">
        <v>385</v>
      </c>
      <c r="C459" s="200" t="s">
        <v>328</v>
      </c>
      <c r="D459" s="212"/>
      <c r="E459" s="202"/>
    </row>
    <row r="460" spans="1:5" ht="18.75" thickBot="1">
      <c r="A460" s="923" t="s">
        <v>1306</v>
      </c>
      <c r="B460" s="256" t="s">
        <v>386</v>
      </c>
      <c r="C460" s="200" t="s">
        <v>328</v>
      </c>
      <c r="D460" s="212"/>
      <c r="E460" s="202"/>
    </row>
    <row r="461" spans="1:5" ht="18">
      <c r="A461" s="923" t="s">
        <v>1307</v>
      </c>
      <c r="B461" s="257" t="s">
        <v>387</v>
      </c>
      <c r="C461" s="200" t="s">
        <v>328</v>
      </c>
      <c r="D461" s="212"/>
      <c r="E461" s="202"/>
    </row>
    <row r="462" spans="1:5" ht="18">
      <c r="A462" s="923" t="s">
        <v>1308</v>
      </c>
      <c r="B462" s="253" t="s">
        <v>388</v>
      </c>
      <c r="C462" s="200" t="s">
        <v>328</v>
      </c>
      <c r="D462" s="212"/>
      <c r="E462" s="202"/>
    </row>
    <row r="463" spans="1:5" ht="18">
      <c r="A463" s="923" t="s">
        <v>1309</v>
      </c>
      <c r="B463" s="253" t="s">
        <v>389</v>
      </c>
      <c r="C463" s="200" t="s">
        <v>328</v>
      </c>
      <c r="D463" s="212"/>
      <c r="E463" s="202"/>
    </row>
    <row r="464" spans="1:5" ht="18">
      <c r="A464" s="923" t="s">
        <v>1310</v>
      </c>
      <c r="B464" s="253" t="s">
        <v>390</v>
      </c>
      <c r="C464" s="200" t="s">
        <v>328</v>
      </c>
      <c r="D464" s="212"/>
      <c r="E464" s="202"/>
    </row>
    <row r="465" spans="1:5" ht="18">
      <c r="A465" s="923" t="s">
        <v>1311</v>
      </c>
      <c r="B465" s="253" t="s">
        <v>391</v>
      </c>
      <c r="C465" s="200" t="s">
        <v>328</v>
      </c>
      <c r="D465" s="212"/>
      <c r="E465" s="202"/>
    </row>
    <row r="466" spans="1:5" ht="18">
      <c r="A466" s="923" t="s">
        <v>1312</v>
      </c>
      <c r="B466" s="253" t="s">
        <v>392</v>
      </c>
      <c r="C466" s="200" t="s">
        <v>328</v>
      </c>
      <c r="D466" s="212"/>
      <c r="E466" s="202"/>
    </row>
    <row r="467" spans="1:5" ht="18">
      <c r="A467" s="923" t="s">
        <v>1313</v>
      </c>
      <c r="B467" s="253" t="s">
        <v>393</v>
      </c>
      <c r="C467" s="200" t="s">
        <v>328</v>
      </c>
      <c r="D467" s="212"/>
      <c r="E467" s="202"/>
    </row>
    <row r="468" spans="1:5" ht="18">
      <c r="A468" s="923" t="s">
        <v>1314</v>
      </c>
      <c r="B468" s="253" t="s">
        <v>394</v>
      </c>
      <c r="C468" s="200" t="s">
        <v>328</v>
      </c>
      <c r="D468" s="212"/>
      <c r="E468" s="202"/>
    </row>
    <row r="469" spans="1:5" ht="18">
      <c r="A469" s="923" t="s">
        <v>1315</v>
      </c>
      <c r="B469" s="253" t="s">
        <v>395</v>
      </c>
      <c r="C469" s="200" t="s">
        <v>328</v>
      </c>
      <c r="D469" s="212"/>
      <c r="E469" s="202"/>
    </row>
    <row r="470" spans="1:5" ht="18.75" thickBot="1">
      <c r="A470" s="923" t="s">
        <v>1316</v>
      </c>
      <c r="B470" s="256" t="s">
        <v>396</v>
      </c>
      <c r="C470" s="200" t="s">
        <v>328</v>
      </c>
      <c r="D470" s="212"/>
      <c r="E470" s="202"/>
    </row>
    <row r="471" spans="1:5" ht="18">
      <c r="A471" s="923" t="s">
        <v>1317</v>
      </c>
      <c r="B471" s="252" t="s">
        <v>397</v>
      </c>
      <c r="C471" s="200" t="s">
        <v>328</v>
      </c>
      <c r="D471" s="212"/>
      <c r="E471" s="202"/>
    </row>
    <row r="472" spans="1:5" ht="18">
      <c r="A472" s="923" t="s">
        <v>1318</v>
      </c>
      <c r="B472" s="253" t="s">
        <v>398</v>
      </c>
      <c r="C472" s="200" t="s">
        <v>328</v>
      </c>
      <c r="D472" s="212"/>
      <c r="E472" s="202"/>
    </row>
    <row r="473" spans="1:5" ht="18">
      <c r="A473" s="923" t="s">
        <v>1319</v>
      </c>
      <c r="B473" s="253" t="s">
        <v>399</v>
      </c>
      <c r="C473" s="200" t="s">
        <v>328</v>
      </c>
      <c r="D473" s="212"/>
      <c r="E473" s="202"/>
    </row>
    <row r="474" spans="1:5" ht="18">
      <c r="A474" s="923" t="s">
        <v>1320</v>
      </c>
      <c r="B474" s="254" t="s">
        <v>400</v>
      </c>
      <c r="C474" s="200" t="s">
        <v>328</v>
      </c>
      <c r="D474" s="212"/>
      <c r="E474" s="202"/>
    </row>
    <row r="475" spans="1:5" ht="18">
      <c r="A475" s="923" t="s">
        <v>1321</v>
      </c>
      <c r="B475" s="253" t="s">
        <v>401</v>
      </c>
      <c r="C475" s="200" t="s">
        <v>328</v>
      </c>
      <c r="D475" s="212"/>
      <c r="E475" s="202"/>
    </row>
    <row r="476" spans="1:5" ht="18">
      <c r="A476" s="923" t="s">
        <v>1322</v>
      </c>
      <c r="B476" s="253" t="s">
        <v>402</v>
      </c>
      <c r="C476" s="200" t="s">
        <v>328</v>
      </c>
      <c r="D476" s="212"/>
      <c r="E476" s="202"/>
    </row>
    <row r="477" spans="1:5" ht="18">
      <c r="A477" s="923" t="s">
        <v>1323</v>
      </c>
      <c r="B477" s="253" t="s">
        <v>403</v>
      </c>
      <c r="C477" s="200" t="s">
        <v>328</v>
      </c>
      <c r="D477" s="212"/>
      <c r="E477" s="202"/>
    </row>
    <row r="478" spans="1:5" ht="18">
      <c r="A478" s="923" t="s">
        <v>1324</v>
      </c>
      <c r="B478" s="253" t="s">
        <v>404</v>
      </c>
      <c r="C478" s="200" t="s">
        <v>328</v>
      </c>
      <c r="D478" s="212"/>
      <c r="E478" s="202"/>
    </row>
    <row r="479" spans="1:5" ht="18">
      <c r="A479" s="923" t="s">
        <v>1325</v>
      </c>
      <c r="B479" s="253" t="s">
        <v>405</v>
      </c>
      <c r="C479" s="200" t="s">
        <v>328</v>
      </c>
      <c r="D479" s="212"/>
      <c r="E479" s="202"/>
    </row>
    <row r="480" spans="1:5" ht="18">
      <c r="A480" s="923" t="s">
        <v>1326</v>
      </c>
      <c r="B480" s="253" t="s">
        <v>406</v>
      </c>
      <c r="C480" s="200" t="s">
        <v>328</v>
      </c>
      <c r="D480" s="212"/>
      <c r="E480" s="202"/>
    </row>
    <row r="481" spans="1:5" ht="18.75" thickBot="1">
      <c r="A481" s="923" t="s">
        <v>1327</v>
      </c>
      <c r="B481" s="256" t="s">
        <v>407</v>
      </c>
      <c r="C481" s="200" t="s">
        <v>328</v>
      </c>
      <c r="D481" s="212"/>
      <c r="E481" s="202"/>
    </row>
    <row r="482" spans="1:5" ht="18">
      <c r="A482" s="923" t="s">
        <v>1328</v>
      </c>
      <c r="B482" s="252" t="s">
        <v>408</v>
      </c>
      <c r="C482" s="200" t="s">
        <v>328</v>
      </c>
      <c r="D482" s="212"/>
      <c r="E482" s="202"/>
    </row>
    <row r="483" spans="1:5" ht="18">
      <c r="A483" s="923" t="s">
        <v>1329</v>
      </c>
      <c r="B483" s="253" t="s">
        <v>409</v>
      </c>
      <c r="C483" s="200" t="s">
        <v>328</v>
      </c>
      <c r="D483" s="212"/>
      <c r="E483" s="202"/>
    </row>
    <row r="484" spans="1:5" ht="18">
      <c r="A484" s="923" t="s">
        <v>1330</v>
      </c>
      <c r="B484" s="254" t="s">
        <v>410</v>
      </c>
      <c r="C484" s="200" t="s">
        <v>328</v>
      </c>
      <c r="D484" s="212"/>
      <c r="E484" s="202"/>
    </row>
    <row r="485" spans="1:5" ht="18">
      <c r="A485" s="923" t="s">
        <v>1331</v>
      </c>
      <c r="B485" s="253" t="s">
        <v>411</v>
      </c>
      <c r="C485" s="200" t="s">
        <v>328</v>
      </c>
      <c r="D485" s="212"/>
      <c r="E485" s="202"/>
    </row>
    <row r="486" spans="1:5" ht="18">
      <c r="A486" s="923" t="s">
        <v>1332</v>
      </c>
      <c r="B486" s="253" t="s">
        <v>412</v>
      </c>
      <c r="C486" s="200" t="s">
        <v>328</v>
      </c>
      <c r="D486" s="212"/>
      <c r="E486" s="202"/>
    </row>
    <row r="487" spans="1:5" ht="18">
      <c r="A487" s="923" t="s">
        <v>1333</v>
      </c>
      <c r="B487" s="253" t="s">
        <v>413</v>
      </c>
      <c r="C487" s="200" t="s">
        <v>328</v>
      </c>
      <c r="D487" s="212"/>
      <c r="E487" s="202"/>
    </row>
    <row r="488" spans="1:5" ht="18">
      <c r="A488" s="923" t="s">
        <v>1334</v>
      </c>
      <c r="B488" s="253" t="s">
        <v>414</v>
      </c>
      <c r="C488" s="200" t="s">
        <v>328</v>
      </c>
      <c r="D488" s="212"/>
      <c r="E488" s="202"/>
    </row>
    <row r="489" spans="1:5" ht="18">
      <c r="A489" s="923" t="s">
        <v>1335</v>
      </c>
      <c r="B489" s="253" t="s">
        <v>415</v>
      </c>
      <c r="C489" s="200" t="s">
        <v>328</v>
      </c>
      <c r="D489" s="212"/>
      <c r="E489" s="202"/>
    </row>
    <row r="490" spans="1:5" ht="18">
      <c r="A490" s="923" t="s">
        <v>1336</v>
      </c>
      <c r="B490" s="253" t="s">
        <v>416</v>
      </c>
      <c r="C490" s="200" t="s">
        <v>328</v>
      </c>
      <c r="D490" s="212"/>
      <c r="E490" s="202"/>
    </row>
    <row r="491" spans="1:5" ht="18.75" thickBot="1">
      <c r="A491" s="923" t="s">
        <v>1337</v>
      </c>
      <c r="B491" s="256" t="s">
        <v>417</v>
      </c>
      <c r="C491" s="200" t="s">
        <v>328</v>
      </c>
      <c r="D491" s="212"/>
      <c r="E491" s="202"/>
    </row>
    <row r="492" spans="1:5" ht="18">
      <c r="A492" s="923" t="s">
        <v>1338</v>
      </c>
      <c r="B492" s="257" t="s">
        <v>418</v>
      </c>
      <c r="C492" s="200" t="s">
        <v>328</v>
      </c>
      <c r="D492" s="212"/>
      <c r="E492" s="202"/>
    </row>
    <row r="493" spans="1:5" ht="18">
      <c r="A493" s="923" t="s">
        <v>1339</v>
      </c>
      <c r="B493" s="253" t="s">
        <v>419</v>
      </c>
      <c r="C493" s="200" t="s">
        <v>328</v>
      </c>
      <c r="D493" s="212"/>
      <c r="E493" s="202"/>
    </row>
    <row r="494" spans="1:5" ht="18">
      <c r="A494" s="923" t="s">
        <v>1340</v>
      </c>
      <c r="B494" s="253" t="s">
        <v>420</v>
      </c>
      <c r="C494" s="200" t="s">
        <v>328</v>
      </c>
      <c r="D494" s="212"/>
      <c r="E494" s="202"/>
    </row>
    <row r="495" spans="1:5" ht="18.75" thickBot="1">
      <c r="A495" s="923" t="s">
        <v>1341</v>
      </c>
      <c r="B495" s="256" t="s">
        <v>421</v>
      </c>
      <c r="C495" s="200" t="s">
        <v>328</v>
      </c>
      <c r="D495" s="212"/>
      <c r="E495" s="202"/>
    </row>
    <row r="496" spans="1:5" ht="18">
      <c r="A496" s="923" t="s">
        <v>1342</v>
      </c>
      <c r="B496" s="252" t="s">
        <v>422</v>
      </c>
      <c r="C496" s="200" t="s">
        <v>328</v>
      </c>
      <c r="D496" s="212"/>
      <c r="E496" s="202"/>
    </row>
    <row r="497" spans="1:5" ht="18">
      <c r="A497" s="923" t="s">
        <v>1343</v>
      </c>
      <c r="B497" s="253" t="s">
        <v>423</v>
      </c>
      <c r="C497" s="200" t="s">
        <v>328</v>
      </c>
      <c r="D497" s="212"/>
      <c r="E497" s="202"/>
    </row>
    <row r="498" spans="1:5" ht="18">
      <c r="A498" s="923" t="s">
        <v>1344</v>
      </c>
      <c r="B498" s="254" t="s">
        <v>424</v>
      </c>
      <c r="C498" s="200" t="s">
        <v>328</v>
      </c>
      <c r="D498" s="212"/>
      <c r="E498" s="202"/>
    </row>
    <row r="499" spans="1:5" ht="18">
      <c r="A499" s="923" t="s">
        <v>1345</v>
      </c>
      <c r="B499" s="253" t="s">
        <v>425</v>
      </c>
      <c r="C499" s="200" t="s">
        <v>328</v>
      </c>
      <c r="D499" s="212"/>
      <c r="E499" s="202"/>
    </row>
    <row r="500" spans="1:5" ht="18">
      <c r="A500" s="923" t="s">
        <v>1346</v>
      </c>
      <c r="B500" s="253" t="s">
        <v>426</v>
      </c>
      <c r="C500" s="200" t="s">
        <v>328</v>
      </c>
      <c r="D500" s="212"/>
      <c r="E500" s="202"/>
    </row>
    <row r="501" spans="1:5" ht="18">
      <c r="A501" s="923" t="s">
        <v>1347</v>
      </c>
      <c r="B501" s="253" t="s">
        <v>427</v>
      </c>
      <c r="C501" s="200" t="s">
        <v>328</v>
      </c>
      <c r="D501" s="212"/>
      <c r="E501" s="202"/>
    </row>
    <row r="502" spans="1:5" ht="18">
      <c r="A502" s="923" t="s">
        <v>1348</v>
      </c>
      <c r="B502" s="253" t="s">
        <v>428</v>
      </c>
      <c r="C502" s="200" t="s">
        <v>328</v>
      </c>
      <c r="D502" s="212"/>
      <c r="E502" s="202"/>
    </row>
    <row r="503" spans="1:5" ht="18.75" thickBot="1">
      <c r="A503" s="923" t="s">
        <v>1349</v>
      </c>
      <c r="B503" s="256" t="s">
        <v>429</v>
      </c>
      <c r="C503" s="200" t="s">
        <v>328</v>
      </c>
      <c r="D503" s="212"/>
      <c r="E503" s="202"/>
    </row>
    <row r="504" spans="1:5" ht="18">
      <c r="A504" s="923" t="s">
        <v>1350</v>
      </c>
      <c r="B504" s="252" t="s">
        <v>430</v>
      </c>
      <c r="C504" s="200" t="s">
        <v>328</v>
      </c>
      <c r="D504" s="212"/>
      <c r="E504" s="202"/>
    </row>
    <row r="505" spans="1:5" ht="18">
      <c r="A505" s="923" t="s">
        <v>1351</v>
      </c>
      <c r="B505" s="253" t="s">
        <v>431</v>
      </c>
      <c r="C505" s="200" t="s">
        <v>328</v>
      </c>
      <c r="D505" s="212"/>
      <c r="E505" s="202"/>
    </row>
    <row r="506" spans="1:5" ht="18">
      <c r="A506" s="923" t="s">
        <v>1352</v>
      </c>
      <c r="B506" s="253" t="s">
        <v>432</v>
      </c>
      <c r="C506" s="200" t="s">
        <v>328</v>
      </c>
      <c r="D506" s="212"/>
      <c r="E506" s="202"/>
    </row>
    <row r="507" spans="1:5" ht="18">
      <c r="A507" s="923" t="s">
        <v>1353</v>
      </c>
      <c r="B507" s="253" t="s">
        <v>433</v>
      </c>
      <c r="C507" s="200" t="s">
        <v>328</v>
      </c>
      <c r="D507" s="212"/>
      <c r="E507" s="202"/>
    </row>
    <row r="508" spans="1:5" ht="18">
      <c r="A508" s="923" t="s">
        <v>1354</v>
      </c>
      <c r="B508" s="254" t="s">
        <v>434</v>
      </c>
      <c r="C508" s="200" t="s">
        <v>328</v>
      </c>
      <c r="D508" s="212"/>
      <c r="E508" s="202"/>
    </row>
    <row r="509" spans="1:5" ht="18">
      <c r="A509" s="923" t="s">
        <v>1355</v>
      </c>
      <c r="B509" s="253" t="s">
        <v>435</v>
      </c>
      <c r="C509" s="200" t="s">
        <v>328</v>
      </c>
      <c r="D509" s="212"/>
      <c r="E509" s="202"/>
    </row>
    <row r="510" spans="1:5" ht="18.75" thickBot="1">
      <c r="A510" s="923" t="s">
        <v>1356</v>
      </c>
      <c r="B510" s="256" t="s">
        <v>890</v>
      </c>
      <c r="C510" s="200" t="s">
        <v>328</v>
      </c>
      <c r="D510" s="212"/>
      <c r="E510" s="202"/>
    </row>
    <row r="511" spans="1:5" ht="18">
      <c r="A511" s="923" t="s">
        <v>1357</v>
      </c>
      <c r="B511" s="252" t="s">
        <v>891</v>
      </c>
      <c r="C511" s="200" t="s">
        <v>328</v>
      </c>
      <c r="D511" s="212"/>
      <c r="E511" s="202"/>
    </row>
    <row r="512" spans="1:5" ht="18">
      <c r="A512" s="923" t="s">
        <v>1358</v>
      </c>
      <c r="B512" s="253" t="s">
        <v>892</v>
      </c>
      <c r="C512" s="200" t="s">
        <v>328</v>
      </c>
      <c r="D512" s="212"/>
      <c r="E512" s="202"/>
    </row>
    <row r="513" spans="1:5" ht="18">
      <c r="A513" s="923" t="s">
        <v>1359</v>
      </c>
      <c r="B513" s="253" t="s">
        <v>893</v>
      </c>
      <c r="C513" s="200" t="s">
        <v>328</v>
      </c>
      <c r="D513" s="212"/>
      <c r="E513" s="202"/>
    </row>
    <row r="514" spans="1:5" ht="18">
      <c r="A514" s="923" t="s">
        <v>1360</v>
      </c>
      <c r="B514" s="253" t="s">
        <v>894</v>
      </c>
      <c r="C514" s="200" t="s">
        <v>328</v>
      </c>
      <c r="D514" s="212"/>
      <c r="E514" s="202"/>
    </row>
    <row r="515" spans="1:5" ht="18">
      <c r="A515" s="923" t="s">
        <v>1361</v>
      </c>
      <c r="B515" s="254" t="s">
        <v>895</v>
      </c>
      <c r="C515" s="200" t="s">
        <v>328</v>
      </c>
      <c r="D515" s="212"/>
      <c r="E515" s="202"/>
    </row>
    <row r="516" spans="1:5" ht="18">
      <c r="A516" s="923" t="s">
        <v>1362</v>
      </c>
      <c r="B516" s="253" t="s">
        <v>896</v>
      </c>
      <c r="C516" s="200" t="s">
        <v>328</v>
      </c>
      <c r="D516" s="212"/>
      <c r="E516" s="202"/>
    </row>
    <row r="517" spans="1:5" ht="18">
      <c r="A517" s="923" t="s">
        <v>1363</v>
      </c>
      <c r="B517" s="253" t="s">
        <v>897</v>
      </c>
      <c r="C517" s="200" t="s">
        <v>328</v>
      </c>
      <c r="D517" s="212"/>
      <c r="E517" s="202"/>
    </row>
    <row r="518" spans="1:5" ht="18">
      <c r="A518" s="923" t="s">
        <v>1364</v>
      </c>
      <c r="B518" s="253" t="s">
        <v>898</v>
      </c>
      <c r="C518" s="200" t="s">
        <v>328</v>
      </c>
      <c r="D518" s="212"/>
      <c r="E518" s="202"/>
    </row>
    <row r="519" spans="1:5" ht="18.75" thickBot="1">
      <c r="A519" s="923" t="s">
        <v>1365</v>
      </c>
      <c r="B519" s="256" t="s">
        <v>899</v>
      </c>
      <c r="C519" s="200" t="s">
        <v>328</v>
      </c>
      <c r="D519" s="212"/>
      <c r="E519" s="202"/>
    </row>
    <row r="520" spans="1:5" ht="18">
      <c r="A520" s="923" t="s">
        <v>1366</v>
      </c>
      <c r="B520" s="252" t="s">
        <v>900</v>
      </c>
      <c r="C520" s="200" t="s">
        <v>328</v>
      </c>
      <c r="D520" s="212"/>
      <c r="E520" s="202"/>
    </row>
    <row r="521" spans="1:5" ht="18">
      <c r="A521" s="923" t="s">
        <v>1367</v>
      </c>
      <c r="B521" s="253" t="s">
        <v>901</v>
      </c>
      <c r="C521" s="200" t="s">
        <v>328</v>
      </c>
      <c r="D521" s="212"/>
      <c r="E521" s="202"/>
    </row>
    <row r="522" spans="1:5" ht="18">
      <c r="A522" s="923" t="s">
        <v>1368</v>
      </c>
      <c r="B522" s="254" t="s">
        <v>902</v>
      </c>
      <c r="C522" s="200" t="s">
        <v>328</v>
      </c>
      <c r="D522" s="212"/>
      <c r="E522" s="202"/>
    </row>
    <row r="523" spans="1:5" ht="18">
      <c r="A523" s="923" t="s">
        <v>1369</v>
      </c>
      <c r="B523" s="253" t="s">
        <v>903</v>
      </c>
      <c r="C523" s="200" t="s">
        <v>328</v>
      </c>
      <c r="D523" s="212"/>
      <c r="E523" s="202"/>
    </row>
    <row r="524" spans="1:5" ht="18">
      <c r="A524" s="923" t="s">
        <v>1370</v>
      </c>
      <c r="B524" s="253" t="s">
        <v>904</v>
      </c>
      <c r="C524" s="200" t="s">
        <v>328</v>
      </c>
      <c r="D524" s="212"/>
      <c r="E524" s="202"/>
    </row>
    <row r="525" spans="1:5" ht="18">
      <c r="A525" s="923" t="s">
        <v>1371</v>
      </c>
      <c r="B525" s="253" t="s">
        <v>905</v>
      </c>
      <c r="C525" s="200" t="s">
        <v>328</v>
      </c>
      <c r="D525" s="212"/>
      <c r="E525" s="202"/>
    </row>
    <row r="526" spans="1:5" ht="18">
      <c r="A526" s="923" t="s">
        <v>1372</v>
      </c>
      <c r="B526" s="253" t="s">
        <v>906</v>
      </c>
      <c r="C526" s="200" t="s">
        <v>328</v>
      </c>
      <c r="D526" s="212"/>
      <c r="E526" s="202"/>
    </row>
    <row r="527" spans="1:5" ht="18.75" thickBot="1">
      <c r="A527" s="923" t="s">
        <v>1373</v>
      </c>
      <c r="B527" s="256" t="s">
        <v>907</v>
      </c>
      <c r="C527" s="200" t="s">
        <v>328</v>
      </c>
      <c r="D527" s="212"/>
      <c r="E527" s="202"/>
    </row>
    <row r="528" spans="1:5" ht="18">
      <c r="A528" s="923" t="s">
        <v>1374</v>
      </c>
      <c r="B528" s="252" t="s">
        <v>908</v>
      </c>
      <c r="C528" s="200" t="s">
        <v>328</v>
      </c>
      <c r="D528" s="212"/>
      <c r="E528" s="202"/>
    </row>
    <row r="529" spans="1:5" ht="18">
      <c r="A529" s="923" t="s">
        <v>1375</v>
      </c>
      <c r="B529" s="253" t="s">
        <v>909</v>
      </c>
      <c r="C529" s="200" t="s">
        <v>328</v>
      </c>
      <c r="D529" s="212"/>
      <c r="E529" s="202"/>
    </row>
    <row r="530" spans="1:5" ht="18">
      <c r="A530" s="923" t="s">
        <v>1376</v>
      </c>
      <c r="B530" s="253" t="s">
        <v>910</v>
      </c>
      <c r="C530" s="200" t="s">
        <v>328</v>
      </c>
      <c r="D530" s="212"/>
      <c r="E530" s="202"/>
    </row>
    <row r="531" spans="1:5" ht="18">
      <c r="A531" s="923" t="s">
        <v>1377</v>
      </c>
      <c r="B531" s="253" t="s">
        <v>911</v>
      </c>
      <c r="C531" s="200" t="s">
        <v>328</v>
      </c>
      <c r="D531" s="212"/>
      <c r="E531" s="202"/>
    </row>
    <row r="532" spans="1:5" ht="18">
      <c r="A532" s="923" t="s">
        <v>1378</v>
      </c>
      <c r="B532" s="253" t="s">
        <v>912</v>
      </c>
      <c r="C532" s="200" t="s">
        <v>328</v>
      </c>
      <c r="D532" s="212"/>
      <c r="E532" s="202"/>
    </row>
    <row r="533" spans="1:5" ht="18">
      <c r="A533" s="923" t="s">
        <v>1379</v>
      </c>
      <c r="B533" s="253" t="s">
        <v>913</v>
      </c>
      <c r="C533" s="200" t="s">
        <v>328</v>
      </c>
      <c r="D533" s="212"/>
      <c r="E533" s="202"/>
    </row>
    <row r="534" spans="1:5" ht="18">
      <c r="A534" s="923" t="s">
        <v>1380</v>
      </c>
      <c r="B534" s="253" t="s">
        <v>914</v>
      </c>
      <c r="C534" s="200" t="s">
        <v>328</v>
      </c>
      <c r="D534" s="212"/>
      <c r="E534" s="202"/>
    </row>
    <row r="535" spans="1:5" ht="18">
      <c r="A535" s="923" t="s">
        <v>1381</v>
      </c>
      <c r="B535" s="253" t="s">
        <v>915</v>
      </c>
      <c r="C535" s="200" t="s">
        <v>328</v>
      </c>
      <c r="D535" s="212"/>
      <c r="E535" s="202"/>
    </row>
    <row r="536" spans="1:5" ht="18">
      <c r="A536" s="923" t="s">
        <v>1382</v>
      </c>
      <c r="B536" s="254" t="s">
        <v>916</v>
      </c>
      <c r="C536" s="200" t="s">
        <v>328</v>
      </c>
      <c r="D536" s="212"/>
      <c r="E536" s="202"/>
    </row>
    <row r="537" spans="1:5" ht="18">
      <c r="A537" s="923" t="s">
        <v>1383</v>
      </c>
      <c r="B537" s="253" t="s">
        <v>917</v>
      </c>
      <c r="C537" s="200" t="s">
        <v>328</v>
      </c>
      <c r="D537" s="212"/>
      <c r="E537" s="202"/>
    </row>
    <row r="538" spans="1:5" ht="18.75" thickBot="1">
      <c r="A538" s="923" t="s">
        <v>1384</v>
      </c>
      <c r="B538" s="256" t="s">
        <v>918</v>
      </c>
      <c r="C538" s="200" t="s">
        <v>328</v>
      </c>
      <c r="D538" s="212"/>
      <c r="E538" s="202"/>
    </row>
    <row r="539" spans="1:5" ht="18">
      <c r="A539" s="923" t="s">
        <v>1385</v>
      </c>
      <c r="B539" s="252" t="s">
        <v>919</v>
      </c>
      <c r="C539" s="200" t="s">
        <v>328</v>
      </c>
      <c r="D539" s="212"/>
      <c r="E539" s="202"/>
    </row>
    <row r="540" spans="1:5" ht="18">
      <c r="A540" s="923" t="s">
        <v>1386</v>
      </c>
      <c r="B540" s="253" t="s">
        <v>920</v>
      </c>
      <c r="C540" s="200" t="s">
        <v>328</v>
      </c>
      <c r="D540" s="212"/>
      <c r="E540" s="202"/>
    </row>
    <row r="541" spans="1:5" ht="18">
      <c r="A541" s="923" t="s">
        <v>1387</v>
      </c>
      <c r="B541" s="253" t="s">
        <v>921</v>
      </c>
      <c r="C541" s="200" t="s">
        <v>328</v>
      </c>
      <c r="D541" s="212"/>
      <c r="E541" s="202"/>
    </row>
    <row r="542" spans="1:5" ht="18">
      <c r="A542" s="923" t="s">
        <v>1388</v>
      </c>
      <c r="B542" s="253" t="s">
        <v>922</v>
      </c>
      <c r="C542" s="200" t="s">
        <v>328</v>
      </c>
      <c r="D542" s="212"/>
      <c r="E542" s="202"/>
    </row>
    <row r="543" spans="1:5" ht="18">
      <c r="A543" s="923" t="s">
        <v>1389</v>
      </c>
      <c r="B543" s="253" t="s">
        <v>923</v>
      </c>
      <c r="C543" s="200" t="s">
        <v>328</v>
      </c>
      <c r="D543" s="212"/>
      <c r="E543" s="202"/>
    </row>
    <row r="544" spans="1:5" ht="18">
      <c r="A544" s="923" t="s">
        <v>1390</v>
      </c>
      <c r="B544" s="254" t="s">
        <v>924</v>
      </c>
      <c r="C544" s="200" t="s">
        <v>328</v>
      </c>
      <c r="D544" s="212"/>
      <c r="E544" s="202"/>
    </row>
    <row r="545" spans="1:5" ht="18">
      <c r="A545" s="923" t="s">
        <v>1391</v>
      </c>
      <c r="B545" s="253" t="s">
        <v>925</v>
      </c>
      <c r="C545" s="200" t="s">
        <v>328</v>
      </c>
      <c r="D545" s="212"/>
      <c r="E545" s="202"/>
    </row>
    <row r="546" spans="1:5" ht="18">
      <c r="A546" s="923" t="s">
        <v>1392</v>
      </c>
      <c r="B546" s="253" t="s">
        <v>926</v>
      </c>
      <c r="C546" s="200" t="s">
        <v>328</v>
      </c>
      <c r="D546" s="212"/>
      <c r="E546" s="202"/>
    </row>
    <row r="547" spans="1:5" ht="18">
      <c r="A547" s="923" t="s">
        <v>1393</v>
      </c>
      <c r="B547" s="253" t="s">
        <v>927</v>
      </c>
      <c r="C547" s="200" t="s">
        <v>328</v>
      </c>
      <c r="D547" s="212"/>
      <c r="E547" s="202"/>
    </row>
    <row r="548" spans="1:5" ht="18">
      <c r="A548" s="923" t="s">
        <v>1394</v>
      </c>
      <c r="B548" s="253" t="s">
        <v>928</v>
      </c>
      <c r="C548" s="200" t="s">
        <v>328</v>
      </c>
      <c r="D548" s="212"/>
      <c r="E548" s="202"/>
    </row>
    <row r="549" spans="1:5" ht="18">
      <c r="A549" s="923" t="s">
        <v>1395</v>
      </c>
      <c r="B549" s="627" t="s">
        <v>929</v>
      </c>
      <c r="C549" s="200" t="s">
        <v>328</v>
      </c>
      <c r="D549" s="212"/>
      <c r="E549" s="202"/>
    </row>
    <row r="550" spans="1:5" ht="18.75" thickBot="1">
      <c r="A550" s="923" t="s">
        <v>1396</v>
      </c>
      <c r="B550" s="256" t="s">
        <v>1096</v>
      </c>
      <c r="C550" s="200" t="s">
        <v>328</v>
      </c>
      <c r="D550" s="212"/>
      <c r="E550" s="202"/>
    </row>
    <row r="551" spans="1:5" ht="18">
      <c r="A551" s="923" t="s">
        <v>1397</v>
      </c>
      <c r="B551" s="252" t="s">
        <v>930</v>
      </c>
      <c r="C551" s="200" t="s">
        <v>328</v>
      </c>
      <c r="D551" s="212"/>
      <c r="E551" s="202"/>
    </row>
    <row r="552" spans="1:5" ht="18">
      <c r="A552" s="923" t="s">
        <v>1398</v>
      </c>
      <c r="B552" s="253" t="s">
        <v>931</v>
      </c>
      <c r="C552" s="200" t="s">
        <v>328</v>
      </c>
      <c r="D552" s="212"/>
      <c r="E552" s="202"/>
    </row>
    <row r="553" spans="1:5" ht="18">
      <c r="A553" s="923" t="s">
        <v>1399</v>
      </c>
      <c r="B553" s="253" t="s">
        <v>932</v>
      </c>
      <c r="C553" s="200" t="s">
        <v>328</v>
      </c>
      <c r="D553" s="212"/>
      <c r="E553" s="202"/>
    </row>
    <row r="554" spans="1:5" ht="18">
      <c r="A554" s="923" t="s">
        <v>1400</v>
      </c>
      <c r="B554" s="254" t="s">
        <v>933</v>
      </c>
      <c r="C554" s="200" t="s">
        <v>328</v>
      </c>
      <c r="D554" s="212"/>
      <c r="E554" s="202"/>
    </row>
    <row r="555" spans="1:5" ht="18">
      <c r="A555" s="923" t="s">
        <v>1401</v>
      </c>
      <c r="B555" s="253" t="s">
        <v>934</v>
      </c>
      <c r="C555" s="200" t="s">
        <v>328</v>
      </c>
      <c r="D555" s="212"/>
      <c r="E555" s="202"/>
    </row>
    <row r="556" spans="1:5" ht="18.75" thickBot="1">
      <c r="A556" s="923" t="s">
        <v>1402</v>
      </c>
      <c r="B556" s="256" t="s">
        <v>935</v>
      </c>
      <c r="C556" s="200" t="s">
        <v>328</v>
      </c>
      <c r="D556" s="212"/>
      <c r="E556" s="202"/>
    </row>
    <row r="557" spans="1:5" ht="18">
      <c r="A557" s="923" t="s">
        <v>1403</v>
      </c>
      <c r="B557" s="258" t="s">
        <v>936</v>
      </c>
      <c r="C557" s="200" t="s">
        <v>328</v>
      </c>
      <c r="D557" s="212"/>
      <c r="E557" s="202"/>
    </row>
    <row r="558" spans="1:5" ht="18">
      <c r="A558" s="923" t="s">
        <v>1404</v>
      </c>
      <c r="B558" s="253" t="s">
        <v>937</v>
      </c>
      <c r="C558" s="200" t="s">
        <v>328</v>
      </c>
      <c r="D558" s="212"/>
      <c r="E558" s="202"/>
    </row>
    <row r="559" spans="1:5" ht="18">
      <c r="A559" s="923" t="s">
        <v>1405</v>
      </c>
      <c r="B559" s="253" t="s">
        <v>938</v>
      </c>
      <c r="C559" s="200" t="s">
        <v>328</v>
      </c>
      <c r="D559" s="212"/>
      <c r="E559" s="202"/>
    </row>
    <row r="560" spans="1:5" ht="18">
      <c r="A560" s="923" t="s">
        <v>1406</v>
      </c>
      <c r="B560" s="253" t="s">
        <v>939</v>
      </c>
      <c r="C560" s="200" t="s">
        <v>328</v>
      </c>
      <c r="D560" s="212"/>
      <c r="E560" s="202"/>
    </row>
    <row r="561" spans="1:5" ht="18">
      <c r="A561" s="923" t="s">
        <v>1407</v>
      </c>
      <c r="B561" s="253" t="s">
        <v>940</v>
      </c>
      <c r="C561" s="200" t="s">
        <v>328</v>
      </c>
      <c r="D561" s="212"/>
      <c r="E561" s="202"/>
    </row>
    <row r="562" spans="1:5" ht="18">
      <c r="A562" s="923" t="s">
        <v>1408</v>
      </c>
      <c r="B562" s="253" t="s">
        <v>941</v>
      </c>
      <c r="C562" s="200" t="s">
        <v>328</v>
      </c>
      <c r="D562" s="212"/>
      <c r="E562" s="202"/>
    </row>
    <row r="563" spans="1:5" ht="18">
      <c r="A563" s="923" t="s">
        <v>1409</v>
      </c>
      <c r="B563" s="253" t="s">
        <v>942</v>
      </c>
      <c r="C563" s="200" t="s">
        <v>328</v>
      </c>
      <c r="D563" s="212"/>
      <c r="E563" s="202"/>
    </row>
    <row r="564" spans="1:5" ht="18">
      <c r="A564" s="923" t="s">
        <v>1410</v>
      </c>
      <c r="B564" s="254" t="s">
        <v>943</v>
      </c>
      <c r="C564" s="200" t="s">
        <v>328</v>
      </c>
      <c r="D564" s="212"/>
      <c r="E564" s="202"/>
    </row>
    <row r="565" spans="1:5" ht="18">
      <c r="A565" s="923" t="s">
        <v>1411</v>
      </c>
      <c r="B565" s="253" t="s">
        <v>944</v>
      </c>
      <c r="C565" s="200" t="s">
        <v>328</v>
      </c>
      <c r="D565" s="212"/>
      <c r="E565" s="202"/>
    </row>
    <row r="566" spans="1:5" ht="18">
      <c r="A566" s="923" t="s">
        <v>1412</v>
      </c>
      <c r="B566" s="253" t="s">
        <v>945</v>
      </c>
      <c r="C566" s="200" t="s">
        <v>328</v>
      </c>
      <c r="D566" s="212"/>
      <c r="E566" s="202"/>
    </row>
    <row r="567" spans="1:5" ht="18.75" thickBot="1">
      <c r="A567" s="923" t="s">
        <v>1413</v>
      </c>
      <c r="B567" s="256" t="s">
        <v>946</v>
      </c>
      <c r="C567" s="200" t="s">
        <v>328</v>
      </c>
      <c r="D567" s="213"/>
      <c r="E567" s="202"/>
    </row>
    <row r="568" spans="1:5" ht="18">
      <c r="A568" s="923" t="s">
        <v>1414</v>
      </c>
      <c r="B568" s="258" t="s">
        <v>947</v>
      </c>
      <c r="C568" s="200" t="s">
        <v>328</v>
      </c>
      <c r="D568" s="212"/>
      <c r="E568" s="202"/>
    </row>
    <row r="569" spans="1:5" ht="18">
      <c r="A569" s="923" t="s">
        <v>1415</v>
      </c>
      <c r="B569" s="253" t="s">
        <v>948</v>
      </c>
      <c r="C569" s="200" t="s">
        <v>328</v>
      </c>
      <c r="D569" s="212"/>
      <c r="E569" s="202"/>
    </row>
    <row r="570" spans="1:5" ht="18">
      <c r="A570" s="923" t="s">
        <v>1416</v>
      </c>
      <c r="B570" s="253" t="s">
        <v>949</v>
      </c>
      <c r="C570" s="200" t="s">
        <v>328</v>
      </c>
      <c r="D570" s="212"/>
      <c r="E570" s="202"/>
    </row>
    <row r="571" spans="1:5" ht="18">
      <c r="A571" s="923" t="s">
        <v>1417</v>
      </c>
      <c r="B571" s="253" t="s">
        <v>950</v>
      </c>
      <c r="C571" s="200" t="s">
        <v>328</v>
      </c>
      <c r="D571" s="212"/>
      <c r="E571" s="202"/>
    </row>
    <row r="572" spans="1:5" ht="18">
      <c r="A572" s="923" t="s">
        <v>1418</v>
      </c>
      <c r="B572" s="253" t="s">
        <v>951</v>
      </c>
      <c r="C572" s="200" t="s">
        <v>328</v>
      </c>
      <c r="D572" s="212"/>
      <c r="E572" s="202"/>
    </row>
    <row r="573" spans="1:5" ht="18">
      <c r="A573" s="923" t="s">
        <v>1419</v>
      </c>
      <c r="B573" s="253" t="s">
        <v>952</v>
      </c>
      <c r="C573" s="200" t="s">
        <v>328</v>
      </c>
      <c r="D573" s="212"/>
      <c r="E573" s="202"/>
    </row>
    <row r="574" spans="1:5" ht="18">
      <c r="A574" s="923" t="s">
        <v>1420</v>
      </c>
      <c r="B574" s="253" t="s">
        <v>953</v>
      </c>
      <c r="C574" s="200" t="s">
        <v>328</v>
      </c>
      <c r="D574" s="212"/>
      <c r="E574" s="202"/>
    </row>
    <row r="575" spans="1:5" ht="18">
      <c r="A575" s="923" t="s">
        <v>1421</v>
      </c>
      <c r="B575" s="253" t="s">
        <v>954</v>
      </c>
      <c r="C575" s="200" t="s">
        <v>328</v>
      </c>
      <c r="D575" s="212"/>
      <c r="E575" s="202"/>
    </row>
    <row r="576" spans="1:5" ht="18">
      <c r="A576" s="923" t="s">
        <v>1422</v>
      </c>
      <c r="B576" s="254" t="s">
        <v>955</v>
      </c>
      <c r="C576" s="200" t="s">
        <v>328</v>
      </c>
      <c r="D576" s="212"/>
      <c r="E576" s="202"/>
    </row>
    <row r="577" spans="1:5" ht="18">
      <c r="A577" s="923" t="s">
        <v>1423</v>
      </c>
      <c r="B577" s="253" t="s">
        <v>956</v>
      </c>
      <c r="C577" s="200" t="s">
        <v>328</v>
      </c>
      <c r="D577" s="212"/>
      <c r="E577" s="202"/>
    </row>
    <row r="578" spans="1:5" ht="18">
      <c r="A578" s="923" t="s">
        <v>1424</v>
      </c>
      <c r="B578" s="253" t="s">
        <v>957</v>
      </c>
      <c r="C578" s="200" t="s">
        <v>328</v>
      </c>
      <c r="D578" s="212"/>
      <c r="E578" s="202"/>
    </row>
    <row r="579" spans="1:5" ht="18">
      <c r="A579" s="923" t="s">
        <v>1425</v>
      </c>
      <c r="B579" s="253" t="s">
        <v>958</v>
      </c>
      <c r="C579" s="200" t="s">
        <v>328</v>
      </c>
      <c r="D579" s="212"/>
      <c r="E579" s="202"/>
    </row>
    <row r="580" spans="1:5" ht="18">
      <c r="A580" s="923" t="s">
        <v>1426</v>
      </c>
      <c r="B580" s="253" t="s">
        <v>959</v>
      </c>
      <c r="C580" s="200" t="s">
        <v>328</v>
      </c>
      <c r="D580" s="212"/>
      <c r="E580" s="202"/>
    </row>
    <row r="581" spans="1:5" ht="18">
      <c r="A581" s="923" t="s">
        <v>1427</v>
      </c>
      <c r="B581" s="253" t="s">
        <v>960</v>
      </c>
      <c r="C581" s="200" t="s">
        <v>328</v>
      </c>
      <c r="D581" s="212"/>
      <c r="E581" s="202"/>
    </row>
    <row r="582" spans="1:5" ht="18">
      <c r="A582" s="923" t="s">
        <v>1428</v>
      </c>
      <c r="B582" s="253" t="s">
        <v>961</v>
      </c>
      <c r="C582" s="200" t="s">
        <v>328</v>
      </c>
      <c r="D582" s="212"/>
      <c r="E582" s="202"/>
    </row>
    <row r="583" spans="1:5" ht="18">
      <c r="A583" s="923" t="s">
        <v>1429</v>
      </c>
      <c r="B583" s="253" t="s">
        <v>962</v>
      </c>
      <c r="C583" s="200" t="s">
        <v>328</v>
      </c>
      <c r="D583" s="212"/>
      <c r="E583" s="202"/>
    </row>
    <row r="584" spans="1:5" ht="18">
      <c r="A584" s="923" t="s">
        <v>1430</v>
      </c>
      <c r="B584" s="253" t="s">
        <v>963</v>
      </c>
      <c r="C584" s="200" t="s">
        <v>328</v>
      </c>
      <c r="D584" s="212"/>
      <c r="E584" s="202"/>
    </row>
    <row r="585" spans="1:5" ht="18.75" thickBot="1">
      <c r="A585" s="923" t="s">
        <v>1431</v>
      </c>
      <c r="B585" s="259" t="s">
        <v>964</v>
      </c>
      <c r="C585" s="200" t="s">
        <v>328</v>
      </c>
      <c r="D585" s="214"/>
      <c r="E585" s="202"/>
    </row>
    <row r="586" spans="1:5" ht="18">
      <c r="A586" s="923" t="s">
        <v>1432</v>
      </c>
      <c r="B586" s="252" t="s">
        <v>965</v>
      </c>
      <c r="C586" s="200" t="s">
        <v>328</v>
      </c>
      <c r="D586" s="212"/>
      <c r="E586" s="202"/>
    </row>
    <row r="587" spans="1:5" ht="18">
      <c r="A587" s="923" t="s">
        <v>1433</v>
      </c>
      <c r="B587" s="253" t="s">
        <v>966</v>
      </c>
      <c r="C587" s="200" t="s">
        <v>328</v>
      </c>
      <c r="D587" s="212"/>
      <c r="E587" s="202"/>
    </row>
    <row r="588" spans="1:5" ht="18">
      <c r="A588" s="923" t="s">
        <v>1434</v>
      </c>
      <c r="B588" s="253" t="s">
        <v>967</v>
      </c>
      <c r="C588" s="200" t="s">
        <v>328</v>
      </c>
      <c r="D588" s="212"/>
      <c r="E588" s="202"/>
    </row>
    <row r="589" spans="1:5" ht="18">
      <c r="A589" s="923" t="s">
        <v>1435</v>
      </c>
      <c r="B589" s="253" t="s">
        <v>968</v>
      </c>
      <c r="C589" s="200" t="s">
        <v>328</v>
      </c>
      <c r="D589" s="212"/>
      <c r="E589" s="202"/>
    </row>
    <row r="590" spans="1:5" ht="18">
      <c r="A590" s="923" t="s">
        <v>1436</v>
      </c>
      <c r="B590" s="254" t="s">
        <v>969</v>
      </c>
      <c r="C590" s="200" t="s">
        <v>328</v>
      </c>
      <c r="D590" s="212"/>
      <c r="E590" s="202"/>
    </row>
    <row r="591" spans="1:5" ht="18">
      <c r="A591" s="923" t="s">
        <v>1437</v>
      </c>
      <c r="B591" s="253" t="s">
        <v>970</v>
      </c>
      <c r="C591" s="200" t="s">
        <v>328</v>
      </c>
      <c r="D591" s="212"/>
      <c r="E591" s="202"/>
    </row>
    <row r="592" spans="1:5" ht="18" thickBot="1">
      <c r="A592" s="923" t="s">
        <v>1438</v>
      </c>
      <c r="B592" s="256" t="s">
        <v>971</v>
      </c>
      <c r="C592" s="200" t="s">
        <v>328</v>
      </c>
      <c r="D592" s="212"/>
      <c r="E592" s="202"/>
    </row>
    <row r="593" spans="1:5" ht="18">
      <c r="A593" s="923" t="s">
        <v>1439</v>
      </c>
      <c r="B593" s="252" t="s">
        <v>972</v>
      </c>
      <c r="C593" s="200" t="s">
        <v>328</v>
      </c>
      <c r="D593" s="212"/>
      <c r="E593" s="202"/>
    </row>
    <row r="594" spans="1:5" ht="18">
      <c r="A594" s="923" t="s">
        <v>1440</v>
      </c>
      <c r="B594" s="253" t="s">
        <v>378</v>
      </c>
      <c r="C594" s="200" t="s">
        <v>328</v>
      </c>
      <c r="D594" s="212"/>
      <c r="E594" s="202"/>
    </row>
    <row r="595" spans="1:5" ht="18">
      <c r="A595" s="923" t="s">
        <v>1441</v>
      </c>
      <c r="B595" s="253" t="s">
        <v>973</v>
      </c>
      <c r="C595" s="200" t="s">
        <v>328</v>
      </c>
      <c r="D595" s="212"/>
      <c r="E595" s="202"/>
    </row>
    <row r="596" spans="1:5" ht="18">
      <c r="A596" s="923" t="s">
        <v>1442</v>
      </c>
      <c r="B596" s="253" t="s">
        <v>974</v>
      </c>
      <c r="C596" s="200" t="s">
        <v>328</v>
      </c>
      <c r="D596" s="212"/>
      <c r="E596" s="202"/>
    </row>
    <row r="597" spans="1:5" ht="18">
      <c r="A597" s="923" t="s">
        <v>1443</v>
      </c>
      <c r="B597" s="253" t="s">
        <v>975</v>
      </c>
      <c r="C597" s="200" t="s">
        <v>328</v>
      </c>
      <c r="D597" s="212"/>
      <c r="E597" s="202"/>
    </row>
    <row r="598" spans="1:5" ht="18">
      <c r="A598" s="923" t="s">
        <v>1444</v>
      </c>
      <c r="B598" s="254" t="s">
        <v>976</v>
      </c>
      <c r="C598" s="200" t="s">
        <v>328</v>
      </c>
      <c r="D598" s="212"/>
      <c r="E598" s="202"/>
    </row>
    <row r="599" spans="1:5" ht="18">
      <c r="A599" s="923" t="s">
        <v>1445</v>
      </c>
      <c r="B599" s="253" t="s">
        <v>977</v>
      </c>
      <c r="C599" s="200" t="s">
        <v>328</v>
      </c>
      <c r="D599" s="212"/>
      <c r="E599" s="202"/>
    </row>
    <row r="600" spans="1:5" ht="18" thickBot="1">
      <c r="A600" s="923" t="s">
        <v>1446</v>
      </c>
      <c r="B600" s="256" t="s">
        <v>978</v>
      </c>
      <c r="C600" s="200" t="s">
        <v>328</v>
      </c>
      <c r="D600" s="212"/>
      <c r="E600" s="202"/>
    </row>
    <row r="601" spans="1:5" ht="18">
      <c r="A601" s="923" t="s">
        <v>1447</v>
      </c>
      <c r="B601" s="252" t="s">
        <v>979</v>
      </c>
      <c r="C601" s="200" t="s">
        <v>328</v>
      </c>
      <c r="D601" s="212"/>
      <c r="E601" s="202"/>
    </row>
    <row r="602" spans="1:5" ht="18">
      <c r="A602" s="923" t="s">
        <v>1448</v>
      </c>
      <c r="B602" s="253" t="s">
        <v>980</v>
      </c>
      <c r="C602" s="200" t="s">
        <v>328</v>
      </c>
      <c r="D602" s="212"/>
      <c r="E602" s="202"/>
    </row>
    <row r="603" spans="1:5" ht="18">
      <c r="A603" s="923" t="s">
        <v>1449</v>
      </c>
      <c r="B603" s="253" t="s">
        <v>981</v>
      </c>
      <c r="C603" s="200" t="s">
        <v>328</v>
      </c>
      <c r="D603" s="212"/>
      <c r="E603" s="202"/>
    </row>
    <row r="604" spans="1:5" ht="18">
      <c r="A604" s="923" t="s">
        <v>1450</v>
      </c>
      <c r="B604" s="253" t="s">
        <v>982</v>
      </c>
      <c r="C604" s="200" t="s">
        <v>328</v>
      </c>
      <c r="D604" s="212"/>
      <c r="E604" s="202"/>
    </row>
    <row r="605" spans="1:5" ht="18">
      <c r="A605" s="923" t="s">
        <v>1451</v>
      </c>
      <c r="B605" s="254" t="s">
        <v>983</v>
      </c>
      <c r="C605" s="200" t="s">
        <v>328</v>
      </c>
      <c r="D605" s="212"/>
      <c r="E605" s="202"/>
    </row>
    <row r="606" spans="1:5" ht="18">
      <c r="A606" s="923" t="s">
        <v>1452</v>
      </c>
      <c r="B606" s="253" t="s">
        <v>984</v>
      </c>
      <c r="C606" s="200" t="s">
        <v>328</v>
      </c>
      <c r="D606" s="212"/>
      <c r="E606" s="202"/>
    </row>
    <row r="607" spans="1:5" ht="18" thickBot="1">
      <c r="A607" s="923" t="s">
        <v>1453</v>
      </c>
      <c r="B607" s="256" t="s">
        <v>985</v>
      </c>
      <c r="C607" s="200" t="s">
        <v>328</v>
      </c>
      <c r="D607" s="212"/>
      <c r="E607" s="202"/>
    </row>
    <row r="608" spans="1:5" ht="18">
      <c r="A608" s="923" t="s">
        <v>1454</v>
      </c>
      <c r="B608" s="252" t="s">
        <v>986</v>
      </c>
      <c r="C608" s="200" t="s">
        <v>328</v>
      </c>
      <c r="D608" s="212"/>
      <c r="E608" s="202"/>
    </row>
    <row r="609" spans="1:5" ht="18">
      <c r="A609" s="923" t="s">
        <v>1455</v>
      </c>
      <c r="B609" s="253" t="s">
        <v>987</v>
      </c>
      <c r="C609" s="200" t="s">
        <v>328</v>
      </c>
      <c r="D609" s="212"/>
      <c r="E609" s="202"/>
    </row>
    <row r="610" spans="1:5" ht="18">
      <c r="A610" s="923" t="s">
        <v>1456</v>
      </c>
      <c r="B610" s="254" t="s">
        <v>988</v>
      </c>
      <c r="C610" s="200" t="s">
        <v>328</v>
      </c>
      <c r="D610" s="212"/>
      <c r="E610" s="202"/>
    </row>
    <row r="611" spans="1:5" ht="18" thickBot="1">
      <c r="A611" s="923" t="s">
        <v>1457</v>
      </c>
      <c r="B611" s="256" t="s">
        <v>989</v>
      </c>
      <c r="C611" s="200" t="s">
        <v>328</v>
      </c>
      <c r="D611" s="212"/>
      <c r="E611" s="202"/>
    </row>
    <row r="612" spans="1:5" ht="18">
      <c r="A612" s="923" t="s">
        <v>1458</v>
      </c>
      <c r="B612" s="252" t="s">
        <v>990</v>
      </c>
      <c r="C612" s="200" t="s">
        <v>328</v>
      </c>
      <c r="D612" s="212"/>
      <c r="E612" s="202"/>
    </row>
    <row r="613" spans="1:5" ht="18">
      <c r="A613" s="923" t="s">
        <v>1459</v>
      </c>
      <c r="B613" s="253" t="s">
        <v>991</v>
      </c>
      <c r="C613" s="200" t="s">
        <v>328</v>
      </c>
      <c r="D613" s="212"/>
      <c r="E613" s="202"/>
    </row>
    <row r="614" spans="1:5" ht="18">
      <c r="A614" s="923" t="s">
        <v>1460</v>
      </c>
      <c r="B614" s="253" t="s">
        <v>992</v>
      </c>
      <c r="C614" s="200" t="s">
        <v>328</v>
      </c>
      <c r="D614" s="212"/>
      <c r="E614" s="202"/>
    </row>
    <row r="615" spans="1:5" ht="18">
      <c r="A615" s="923" t="s">
        <v>1461</v>
      </c>
      <c r="B615" s="253" t="s">
        <v>993</v>
      </c>
      <c r="C615" s="200" t="s">
        <v>328</v>
      </c>
      <c r="D615" s="212"/>
      <c r="E615" s="202"/>
    </row>
    <row r="616" spans="1:5" ht="18">
      <c r="A616" s="923" t="s">
        <v>1462</v>
      </c>
      <c r="B616" s="253" t="s">
        <v>994</v>
      </c>
      <c r="C616" s="200" t="s">
        <v>328</v>
      </c>
      <c r="D616" s="212"/>
      <c r="E616" s="202"/>
    </row>
    <row r="617" spans="1:5" ht="18">
      <c r="A617" s="923" t="s">
        <v>1463</v>
      </c>
      <c r="B617" s="253" t="s">
        <v>995</v>
      </c>
      <c r="C617" s="200" t="s">
        <v>328</v>
      </c>
      <c r="D617" s="212"/>
      <c r="E617" s="202"/>
    </row>
    <row r="618" spans="1:5" ht="18">
      <c r="A618" s="923" t="s">
        <v>1464</v>
      </c>
      <c r="B618" s="253" t="s">
        <v>996</v>
      </c>
      <c r="C618" s="200" t="s">
        <v>328</v>
      </c>
      <c r="D618" s="212"/>
      <c r="E618" s="202"/>
    </row>
    <row r="619" spans="1:5" ht="18">
      <c r="A619" s="923" t="s">
        <v>1465</v>
      </c>
      <c r="B619" s="253" t="s">
        <v>997</v>
      </c>
      <c r="C619" s="200" t="s">
        <v>328</v>
      </c>
      <c r="D619" s="212"/>
      <c r="E619" s="202"/>
    </row>
    <row r="620" spans="1:5" ht="18">
      <c r="A620" s="923" t="s">
        <v>1466</v>
      </c>
      <c r="B620" s="254" t="s">
        <v>998</v>
      </c>
      <c r="C620" s="200" t="s">
        <v>328</v>
      </c>
      <c r="D620" s="212"/>
      <c r="E620" s="202"/>
    </row>
    <row r="621" spans="1:5" ht="18" thickBot="1">
      <c r="A621" s="923" t="s">
        <v>1467</v>
      </c>
      <c r="B621" s="256" t="s">
        <v>999</v>
      </c>
      <c r="C621" s="200" t="s">
        <v>328</v>
      </c>
      <c r="D621" s="212"/>
      <c r="E621" s="202"/>
    </row>
    <row r="622" spans="1:5" ht="18">
      <c r="A622" s="923" t="s">
        <v>1468</v>
      </c>
      <c r="B622" s="252" t="s">
        <v>1000</v>
      </c>
      <c r="C622" s="200" t="s">
        <v>328</v>
      </c>
      <c r="D622" s="212"/>
      <c r="E622" s="202"/>
    </row>
    <row r="623" spans="1:5" ht="18">
      <c r="A623" s="923" t="s">
        <v>1469</v>
      </c>
      <c r="B623" s="253" t="s">
        <v>1001</v>
      </c>
      <c r="C623" s="200" t="s">
        <v>328</v>
      </c>
      <c r="D623" s="212"/>
      <c r="E623" s="202"/>
    </row>
    <row r="624" spans="1:5" ht="18">
      <c r="A624" s="923" t="s">
        <v>1470</v>
      </c>
      <c r="B624" s="253" t="s">
        <v>1002</v>
      </c>
      <c r="C624" s="200" t="s">
        <v>328</v>
      </c>
      <c r="D624" s="212"/>
      <c r="E624" s="202"/>
    </row>
    <row r="625" spans="1:5" ht="18">
      <c r="A625" s="923" t="s">
        <v>1471</v>
      </c>
      <c r="B625" s="253" t="s">
        <v>1003</v>
      </c>
      <c r="C625" s="200" t="s">
        <v>328</v>
      </c>
      <c r="D625" s="212"/>
      <c r="E625" s="202"/>
    </row>
    <row r="626" spans="1:5" ht="18">
      <c r="A626" s="923" t="s">
        <v>1472</v>
      </c>
      <c r="B626" s="253" t="s">
        <v>1004</v>
      </c>
      <c r="C626" s="200" t="s">
        <v>328</v>
      </c>
      <c r="D626" s="212"/>
      <c r="E626" s="202"/>
    </row>
    <row r="627" spans="1:5" ht="18">
      <c r="A627" s="923" t="s">
        <v>1473</v>
      </c>
      <c r="B627" s="253" t="s">
        <v>1005</v>
      </c>
      <c r="C627" s="200" t="s">
        <v>328</v>
      </c>
      <c r="D627" s="212"/>
      <c r="E627" s="202"/>
    </row>
    <row r="628" spans="1:5" ht="18">
      <c r="A628" s="923" t="s">
        <v>1474</v>
      </c>
      <c r="B628" s="253" t="s">
        <v>1006</v>
      </c>
      <c r="C628" s="200" t="s">
        <v>328</v>
      </c>
      <c r="D628" s="212"/>
      <c r="E628" s="202"/>
    </row>
    <row r="629" spans="1:5" ht="18">
      <c r="A629" s="923" t="s">
        <v>1475</v>
      </c>
      <c r="B629" s="253" t="s">
        <v>1007</v>
      </c>
      <c r="C629" s="200" t="s">
        <v>328</v>
      </c>
      <c r="D629" s="212"/>
      <c r="E629" s="202"/>
    </row>
    <row r="630" spans="1:5" ht="18">
      <c r="A630" s="923" t="s">
        <v>1476</v>
      </c>
      <c r="B630" s="253" t="s">
        <v>1008</v>
      </c>
      <c r="C630" s="200" t="s">
        <v>328</v>
      </c>
      <c r="D630" s="212"/>
      <c r="E630" s="202"/>
    </row>
    <row r="631" spans="1:5" ht="18">
      <c r="A631" s="923" t="s">
        <v>1477</v>
      </c>
      <c r="B631" s="253" t="s">
        <v>1009</v>
      </c>
      <c r="C631" s="200" t="s">
        <v>328</v>
      </c>
      <c r="D631" s="212"/>
      <c r="E631" s="202"/>
    </row>
    <row r="632" spans="1:5" ht="18">
      <c r="A632" s="923" t="s">
        <v>1478</v>
      </c>
      <c r="B632" s="253" t="s">
        <v>1010</v>
      </c>
      <c r="C632" s="200" t="s">
        <v>328</v>
      </c>
      <c r="D632" s="212"/>
      <c r="E632" s="202"/>
    </row>
    <row r="633" spans="1:5" ht="18">
      <c r="A633" s="923" t="s">
        <v>1479</v>
      </c>
      <c r="B633" s="253" t="s">
        <v>1011</v>
      </c>
      <c r="C633" s="200" t="s">
        <v>328</v>
      </c>
      <c r="D633" s="212"/>
      <c r="E633" s="202"/>
    </row>
    <row r="634" spans="1:5" ht="18">
      <c r="A634" s="923" t="s">
        <v>1480</v>
      </c>
      <c r="B634" s="253" t="s">
        <v>1012</v>
      </c>
      <c r="C634" s="200" t="s">
        <v>328</v>
      </c>
      <c r="D634" s="212"/>
      <c r="E634" s="202"/>
    </row>
    <row r="635" spans="1:5" ht="18">
      <c r="A635" s="923" t="s">
        <v>1481</v>
      </c>
      <c r="B635" s="253" t="s">
        <v>1013</v>
      </c>
      <c r="C635" s="200" t="s">
        <v>328</v>
      </c>
      <c r="D635" s="212"/>
      <c r="E635" s="202"/>
    </row>
    <row r="636" spans="1:5" ht="18">
      <c r="A636" s="923" t="s">
        <v>1482</v>
      </c>
      <c r="B636" s="253" t="s">
        <v>1014</v>
      </c>
      <c r="C636" s="200" t="s">
        <v>328</v>
      </c>
      <c r="D636" s="212"/>
      <c r="E636" s="202"/>
    </row>
    <row r="637" spans="1:5" ht="18">
      <c r="A637" s="923" t="s">
        <v>1483</v>
      </c>
      <c r="B637" s="253" t="s">
        <v>1015</v>
      </c>
      <c r="C637" s="200" t="s">
        <v>328</v>
      </c>
      <c r="D637" s="212"/>
      <c r="E637" s="202"/>
    </row>
    <row r="638" spans="1:5" ht="18">
      <c r="A638" s="923" t="s">
        <v>1484</v>
      </c>
      <c r="B638" s="253" t="s">
        <v>1016</v>
      </c>
      <c r="C638" s="200" t="s">
        <v>328</v>
      </c>
      <c r="D638" s="212"/>
      <c r="E638" s="202"/>
    </row>
    <row r="639" spans="1:5" ht="18">
      <c r="A639" s="923" t="s">
        <v>1485</v>
      </c>
      <c r="B639" s="253" t="s">
        <v>1017</v>
      </c>
      <c r="C639" s="200" t="s">
        <v>328</v>
      </c>
      <c r="D639" s="212"/>
      <c r="E639" s="202"/>
    </row>
    <row r="640" spans="1:5" ht="18">
      <c r="A640" s="923" t="s">
        <v>1486</v>
      </c>
      <c r="B640" s="253" t="s">
        <v>1018</v>
      </c>
      <c r="C640" s="200" t="s">
        <v>328</v>
      </c>
      <c r="D640" s="212"/>
      <c r="E640" s="202"/>
    </row>
    <row r="641" spans="1:5" ht="18">
      <c r="A641" s="923" t="s">
        <v>1487</v>
      </c>
      <c r="B641" s="253" t="s">
        <v>1019</v>
      </c>
      <c r="C641" s="200" t="s">
        <v>328</v>
      </c>
      <c r="D641" s="212"/>
      <c r="E641" s="202"/>
    </row>
    <row r="642" spans="1:5" ht="18">
      <c r="A642" s="923" t="s">
        <v>1488</v>
      </c>
      <c r="B642" s="253" t="s">
        <v>1020</v>
      </c>
      <c r="C642" s="200" t="s">
        <v>328</v>
      </c>
      <c r="D642" s="212"/>
      <c r="E642" s="202"/>
    </row>
    <row r="643" spans="1:5" ht="18">
      <c r="A643" s="923" t="s">
        <v>1489</v>
      </c>
      <c r="B643" s="253" t="s">
        <v>1021</v>
      </c>
      <c r="C643" s="200" t="s">
        <v>328</v>
      </c>
      <c r="D643" s="212"/>
      <c r="E643" s="202"/>
    </row>
    <row r="644" spans="1:5" ht="18">
      <c r="A644" s="923" t="s">
        <v>1490</v>
      </c>
      <c r="B644" s="253" t="s">
        <v>1022</v>
      </c>
      <c r="C644" s="200" t="s">
        <v>328</v>
      </c>
      <c r="D644" s="212"/>
      <c r="E644" s="202"/>
    </row>
    <row r="645" spans="1:5" ht="18">
      <c r="A645" s="923" t="s">
        <v>1491</v>
      </c>
      <c r="B645" s="253" t="s">
        <v>1023</v>
      </c>
      <c r="C645" s="200" t="s">
        <v>328</v>
      </c>
      <c r="D645" s="212"/>
      <c r="E645" s="202"/>
    </row>
    <row r="646" spans="1:5" ht="18" thickBot="1">
      <c r="A646" s="923" t="s">
        <v>1492</v>
      </c>
      <c r="B646" s="260" t="s">
        <v>1024</v>
      </c>
      <c r="C646" s="200" t="s">
        <v>328</v>
      </c>
      <c r="D646" s="212"/>
      <c r="E646" s="202"/>
    </row>
    <row r="647" spans="1:5" ht="18">
      <c r="A647" s="923" t="s">
        <v>1493</v>
      </c>
      <c r="B647" s="252" t="s">
        <v>1025</v>
      </c>
      <c r="C647" s="200" t="s">
        <v>328</v>
      </c>
      <c r="D647" s="212"/>
      <c r="E647" s="202"/>
    </row>
    <row r="648" spans="1:5" ht="18">
      <c r="A648" s="923" t="s">
        <v>1494</v>
      </c>
      <c r="B648" s="253" t="s">
        <v>1026</v>
      </c>
      <c r="C648" s="200" t="s">
        <v>328</v>
      </c>
      <c r="D648" s="212"/>
      <c r="E648" s="202"/>
    </row>
    <row r="649" spans="1:5" ht="18">
      <c r="A649" s="923" t="s">
        <v>1495</v>
      </c>
      <c r="B649" s="253" t="s">
        <v>1027</v>
      </c>
      <c r="C649" s="200" t="s">
        <v>328</v>
      </c>
      <c r="D649" s="212"/>
      <c r="E649" s="202"/>
    </row>
    <row r="650" spans="1:5" ht="18">
      <c r="A650" s="923" t="s">
        <v>1496</v>
      </c>
      <c r="B650" s="253" t="s">
        <v>448</v>
      </c>
      <c r="C650" s="200" t="s">
        <v>328</v>
      </c>
      <c r="D650" s="212"/>
      <c r="E650" s="202"/>
    </row>
    <row r="651" spans="1:5" ht="18">
      <c r="A651" s="923" t="s">
        <v>1497</v>
      </c>
      <c r="B651" s="253" t="s">
        <v>449</v>
      </c>
      <c r="C651" s="200" t="s">
        <v>328</v>
      </c>
      <c r="D651" s="212"/>
      <c r="E651" s="202"/>
    </row>
    <row r="652" spans="1:5" ht="18">
      <c r="A652" s="923" t="s">
        <v>1498</v>
      </c>
      <c r="B652" s="253" t="s">
        <v>450</v>
      </c>
      <c r="C652" s="200" t="s">
        <v>328</v>
      </c>
      <c r="D652" s="212"/>
      <c r="E652" s="202"/>
    </row>
    <row r="653" spans="1:5" ht="18">
      <c r="A653" s="923" t="s">
        <v>1499</v>
      </c>
      <c r="B653" s="253" t="s">
        <v>451</v>
      </c>
      <c r="C653" s="200" t="s">
        <v>328</v>
      </c>
      <c r="D653" s="212"/>
      <c r="E653" s="202"/>
    </row>
    <row r="654" spans="1:5" ht="18">
      <c r="A654" s="923" t="s">
        <v>1500</v>
      </c>
      <c r="B654" s="253" t="s">
        <v>452</v>
      </c>
      <c r="C654" s="200" t="s">
        <v>328</v>
      </c>
      <c r="D654" s="212"/>
      <c r="E654" s="202"/>
    </row>
    <row r="655" spans="1:5" ht="18">
      <c r="A655" s="923" t="s">
        <v>1501</v>
      </c>
      <c r="B655" s="253" t="s">
        <v>453</v>
      </c>
      <c r="C655" s="200" t="s">
        <v>328</v>
      </c>
      <c r="D655" s="212"/>
      <c r="E655" s="202"/>
    </row>
    <row r="656" spans="1:5" ht="18">
      <c r="A656" s="923" t="s">
        <v>1502</v>
      </c>
      <c r="B656" s="253" t="s">
        <v>454</v>
      </c>
      <c r="C656" s="200" t="s">
        <v>328</v>
      </c>
      <c r="D656" s="212"/>
      <c r="E656" s="202"/>
    </row>
    <row r="657" spans="1:5" ht="18">
      <c r="A657" s="923" t="s">
        <v>1503</v>
      </c>
      <c r="B657" s="253" t="s">
        <v>455</v>
      </c>
      <c r="C657" s="200" t="s">
        <v>328</v>
      </c>
      <c r="D657" s="212"/>
      <c r="E657" s="202"/>
    </row>
    <row r="658" spans="1:5" ht="18">
      <c r="A658" s="923" t="s">
        <v>1504</v>
      </c>
      <c r="B658" s="253" t="s">
        <v>456</v>
      </c>
      <c r="C658" s="200" t="s">
        <v>328</v>
      </c>
      <c r="D658" s="212"/>
      <c r="E658" s="202"/>
    </row>
    <row r="659" spans="1:5" ht="18">
      <c r="A659" s="923" t="s">
        <v>1505</v>
      </c>
      <c r="B659" s="253" t="s">
        <v>457</v>
      </c>
      <c r="C659" s="200" t="s">
        <v>328</v>
      </c>
      <c r="D659" s="212"/>
      <c r="E659" s="202"/>
    </row>
    <row r="660" spans="1:5" ht="18">
      <c r="A660" s="923" t="s">
        <v>1506</v>
      </c>
      <c r="B660" s="253" t="s">
        <v>458</v>
      </c>
      <c r="C660" s="200" t="s">
        <v>328</v>
      </c>
      <c r="D660" s="212"/>
      <c r="E660" s="202"/>
    </row>
    <row r="661" spans="1:5" ht="18">
      <c r="A661" s="923" t="s">
        <v>1507</v>
      </c>
      <c r="B661" s="253" t="s">
        <v>459</v>
      </c>
      <c r="C661" s="200" t="s">
        <v>328</v>
      </c>
      <c r="D661" s="212"/>
      <c r="E661" s="202"/>
    </row>
    <row r="662" spans="1:5" ht="18">
      <c r="A662" s="923" t="s">
        <v>1508</v>
      </c>
      <c r="B662" s="253" t="s">
        <v>460</v>
      </c>
      <c r="C662" s="200" t="s">
        <v>328</v>
      </c>
      <c r="D662" s="212"/>
      <c r="E662" s="202"/>
    </row>
    <row r="663" spans="1:5" ht="18">
      <c r="A663" s="923" t="s">
        <v>1509</v>
      </c>
      <c r="B663" s="253" t="s">
        <v>461</v>
      </c>
      <c r="C663" s="200" t="s">
        <v>328</v>
      </c>
      <c r="D663" s="212"/>
      <c r="E663" s="202"/>
    </row>
    <row r="664" spans="1:5" ht="18">
      <c r="A664" s="923" t="s">
        <v>1510</v>
      </c>
      <c r="B664" s="253" t="s">
        <v>462</v>
      </c>
      <c r="C664" s="200" t="s">
        <v>328</v>
      </c>
      <c r="D664" s="212"/>
      <c r="E664" s="202"/>
    </row>
    <row r="665" spans="1:5" ht="18">
      <c r="A665" s="923" t="s">
        <v>1511</v>
      </c>
      <c r="B665" s="253" t="s">
        <v>463</v>
      </c>
      <c r="C665" s="200" t="s">
        <v>328</v>
      </c>
      <c r="D665" s="212"/>
      <c r="E665" s="202"/>
    </row>
    <row r="666" spans="1:5" ht="18">
      <c r="A666" s="923" t="s">
        <v>1512</v>
      </c>
      <c r="B666" s="253" t="s">
        <v>464</v>
      </c>
      <c r="C666" s="200" t="s">
        <v>328</v>
      </c>
      <c r="D666" s="212"/>
      <c r="E666" s="202"/>
    </row>
    <row r="667" spans="1:5" ht="18">
      <c r="A667" s="923" t="s">
        <v>1513</v>
      </c>
      <c r="B667" s="253" t="s">
        <v>465</v>
      </c>
      <c r="C667" s="200" t="s">
        <v>328</v>
      </c>
      <c r="D667" s="212"/>
      <c r="E667" s="202"/>
    </row>
    <row r="668" spans="1:5" ht="18" thickBot="1">
      <c r="A668" s="923" t="s">
        <v>1514</v>
      </c>
      <c r="B668" s="256" t="s">
        <v>466</v>
      </c>
      <c r="C668" s="200" t="s">
        <v>328</v>
      </c>
      <c r="D668" s="212"/>
      <c r="E668" s="202"/>
    </row>
    <row r="669" spans="1:5" ht="18">
      <c r="A669" s="923" t="s">
        <v>1515</v>
      </c>
      <c r="B669" s="252" t="s">
        <v>467</v>
      </c>
      <c r="C669" s="200" t="s">
        <v>328</v>
      </c>
      <c r="D669" s="212"/>
      <c r="E669" s="202"/>
    </row>
    <row r="670" spans="1:5" ht="18">
      <c r="A670" s="923" t="s">
        <v>1516</v>
      </c>
      <c r="B670" s="253" t="s">
        <v>468</v>
      </c>
      <c r="C670" s="200" t="s">
        <v>328</v>
      </c>
      <c r="D670" s="212"/>
      <c r="E670" s="202"/>
    </row>
    <row r="671" spans="1:5" ht="18">
      <c r="A671" s="923" t="s">
        <v>1517</v>
      </c>
      <c r="B671" s="253" t="s">
        <v>469</v>
      </c>
      <c r="C671" s="200" t="s">
        <v>328</v>
      </c>
      <c r="D671" s="212"/>
      <c r="E671" s="202"/>
    </row>
    <row r="672" spans="1:5" ht="18">
      <c r="A672" s="923" t="s">
        <v>1518</v>
      </c>
      <c r="B672" s="253" t="s">
        <v>470</v>
      </c>
      <c r="C672" s="200" t="s">
        <v>328</v>
      </c>
      <c r="D672" s="212"/>
      <c r="E672" s="202"/>
    </row>
    <row r="673" spans="1:5" ht="18">
      <c r="A673" s="923" t="s">
        <v>1519</v>
      </c>
      <c r="B673" s="253" t="s">
        <v>471</v>
      </c>
      <c r="C673" s="200" t="s">
        <v>328</v>
      </c>
      <c r="D673" s="212"/>
      <c r="E673" s="202"/>
    </row>
    <row r="674" spans="1:5" ht="18">
      <c r="A674" s="923" t="s">
        <v>1520</v>
      </c>
      <c r="B674" s="253" t="s">
        <v>472</v>
      </c>
      <c r="C674" s="200" t="s">
        <v>328</v>
      </c>
      <c r="D674" s="212"/>
      <c r="E674" s="202"/>
    </row>
    <row r="675" spans="1:5" ht="18">
      <c r="A675" s="923" t="s">
        <v>1521</v>
      </c>
      <c r="B675" s="253" t="s">
        <v>473</v>
      </c>
      <c r="C675" s="200" t="s">
        <v>328</v>
      </c>
      <c r="D675" s="212"/>
      <c r="E675" s="202"/>
    </row>
    <row r="676" spans="1:5" ht="18">
      <c r="A676" s="923" t="s">
        <v>1522</v>
      </c>
      <c r="B676" s="253" t="s">
        <v>474</v>
      </c>
      <c r="C676" s="200" t="s">
        <v>328</v>
      </c>
      <c r="D676" s="212"/>
      <c r="E676" s="202"/>
    </row>
    <row r="677" spans="1:5" ht="18">
      <c r="A677" s="923" t="s">
        <v>1523</v>
      </c>
      <c r="B677" s="253" t="s">
        <v>475</v>
      </c>
      <c r="C677" s="200" t="s">
        <v>328</v>
      </c>
      <c r="D677" s="212"/>
      <c r="E677" s="202"/>
    </row>
    <row r="678" spans="1:5" ht="18">
      <c r="A678" s="923" t="s">
        <v>1524</v>
      </c>
      <c r="B678" s="254" t="s">
        <v>476</v>
      </c>
      <c r="C678" s="200" t="s">
        <v>328</v>
      </c>
      <c r="D678" s="212"/>
      <c r="E678" s="202"/>
    </row>
    <row r="679" spans="1:5" ht="18" thickBot="1">
      <c r="A679" s="923" t="s">
        <v>1525</v>
      </c>
      <c r="B679" s="256" t="s">
        <v>477</v>
      </c>
      <c r="C679" s="200" t="s">
        <v>328</v>
      </c>
      <c r="D679" s="212"/>
      <c r="E679" s="202"/>
    </row>
    <row r="680" spans="1:5" ht="18">
      <c r="A680" s="923" t="s">
        <v>1526</v>
      </c>
      <c r="B680" s="252" t="s">
        <v>478</v>
      </c>
      <c r="C680" s="200" t="s">
        <v>328</v>
      </c>
      <c r="D680" s="212"/>
      <c r="E680" s="202"/>
    </row>
    <row r="681" spans="1:5" ht="18">
      <c r="A681" s="923" t="s">
        <v>1527</v>
      </c>
      <c r="B681" s="253" t="s">
        <v>479</v>
      </c>
      <c r="C681" s="200" t="s">
        <v>328</v>
      </c>
      <c r="D681" s="212"/>
      <c r="E681" s="202"/>
    </row>
    <row r="682" spans="1:5" ht="18">
      <c r="A682" s="923" t="s">
        <v>1528</v>
      </c>
      <c r="B682" s="253" t="s">
        <v>480</v>
      </c>
      <c r="C682" s="200" t="s">
        <v>328</v>
      </c>
      <c r="D682" s="212"/>
      <c r="E682" s="202"/>
    </row>
    <row r="683" spans="1:5" ht="18">
      <c r="A683" s="923" t="s">
        <v>1529</v>
      </c>
      <c r="B683" s="253" t="s">
        <v>481</v>
      </c>
      <c r="C683" s="200" t="s">
        <v>328</v>
      </c>
      <c r="D683" s="212"/>
      <c r="E683" s="202"/>
    </row>
    <row r="684" spans="1:5" ht="18" thickBot="1">
      <c r="A684" s="923" t="s">
        <v>1530</v>
      </c>
      <c r="B684" s="260" t="s">
        <v>482</v>
      </c>
      <c r="C684" s="200" t="s">
        <v>328</v>
      </c>
      <c r="D684" s="212"/>
      <c r="E684" s="202"/>
    </row>
    <row r="685" spans="1:5" ht="18">
      <c r="A685" s="923" t="s">
        <v>1531</v>
      </c>
      <c r="B685" s="252" t="s">
        <v>483</v>
      </c>
      <c r="C685" s="200" t="s">
        <v>328</v>
      </c>
      <c r="D685" s="212"/>
      <c r="E685" s="202"/>
    </row>
    <row r="686" spans="1:5" ht="18">
      <c r="A686" s="923" t="s">
        <v>1532</v>
      </c>
      <c r="B686" s="253" t="s">
        <v>484</v>
      </c>
      <c r="C686" s="200" t="s">
        <v>328</v>
      </c>
      <c r="D686" s="212"/>
      <c r="E686" s="202"/>
    </row>
    <row r="687" spans="1:5" ht="18">
      <c r="A687" s="923" t="s">
        <v>1533</v>
      </c>
      <c r="B687" s="253" t="s">
        <v>485</v>
      </c>
      <c r="C687" s="200" t="s">
        <v>328</v>
      </c>
      <c r="D687" s="212"/>
      <c r="E687" s="202"/>
    </row>
    <row r="688" spans="1:5" ht="18">
      <c r="A688" s="923" t="s">
        <v>1534</v>
      </c>
      <c r="B688" s="253" t="s">
        <v>486</v>
      </c>
      <c r="C688" s="200" t="s">
        <v>328</v>
      </c>
      <c r="D688" s="212"/>
      <c r="E688" s="202"/>
    </row>
    <row r="689" spans="1:5" ht="18">
      <c r="A689" s="923" t="s">
        <v>1535</v>
      </c>
      <c r="B689" s="253" t="s">
        <v>487</v>
      </c>
      <c r="C689" s="200" t="s">
        <v>328</v>
      </c>
      <c r="D689" s="212"/>
      <c r="E689" s="202"/>
    </row>
    <row r="690" spans="1:5" ht="18">
      <c r="A690" s="923" t="s">
        <v>1536</v>
      </c>
      <c r="B690" s="253" t="s">
        <v>488</v>
      </c>
      <c r="C690" s="200" t="s">
        <v>328</v>
      </c>
      <c r="D690" s="212"/>
      <c r="E690" s="202"/>
    </row>
    <row r="691" spans="1:5" ht="18">
      <c r="A691" s="923" t="s">
        <v>1537</v>
      </c>
      <c r="B691" s="253" t="s">
        <v>489</v>
      </c>
      <c r="C691" s="200" t="s">
        <v>328</v>
      </c>
      <c r="D691" s="212"/>
      <c r="E691" s="202"/>
    </row>
    <row r="692" spans="1:5" ht="18">
      <c r="A692" s="923" t="s">
        <v>1538</v>
      </c>
      <c r="B692" s="253" t="s">
        <v>490</v>
      </c>
      <c r="C692" s="200" t="s">
        <v>328</v>
      </c>
      <c r="D692" s="212"/>
      <c r="E692" s="202"/>
    </row>
    <row r="693" spans="1:5" ht="18">
      <c r="A693" s="923" t="s">
        <v>1539</v>
      </c>
      <c r="B693" s="253" t="s">
        <v>491</v>
      </c>
      <c r="C693" s="200" t="s">
        <v>328</v>
      </c>
      <c r="D693" s="212"/>
      <c r="E693" s="202"/>
    </row>
    <row r="694" spans="1:5" ht="18">
      <c r="A694" s="923" t="s">
        <v>1540</v>
      </c>
      <c r="B694" s="253" t="s">
        <v>492</v>
      </c>
      <c r="C694" s="200" t="s">
        <v>328</v>
      </c>
      <c r="D694" s="212"/>
      <c r="E694" s="202"/>
    </row>
    <row r="695" spans="1:5" ht="18" thickBot="1">
      <c r="A695" s="923" t="s">
        <v>1541</v>
      </c>
      <c r="B695" s="260" t="s">
        <v>493</v>
      </c>
      <c r="C695" s="200" t="s">
        <v>328</v>
      </c>
      <c r="D695" s="212"/>
      <c r="E695" s="202"/>
    </row>
    <row r="696" spans="1:5" ht="18">
      <c r="A696" s="923" t="s">
        <v>1542</v>
      </c>
      <c r="B696" s="252" t="s">
        <v>494</v>
      </c>
      <c r="C696" s="200" t="s">
        <v>328</v>
      </c>
      <c r="D696" s="212"/>
      <c r="E696" s="202"/>
    </row>
    <row r="697" spans="1:5" ht="18">
      <c r="A697" s="923" t="s">
        <v>1543</v>
      </c>
      <c r="B697" s="253" t="s">
        <v>495</v>
      </c>
      <c r="C697" s="200" t="s">
        <v>328</v>
      </c>
      <c r="D697" s="212"/>
      <c r="E697" s="202"/>
    </row>
    <row r="698" spans="1:5" ht="18">
      <c r="A698" s="923" t="s">
        <v>1544</v>
      </c>
      <c r="B698" s="253" t="s">
        <v>496</v>
      </c>
      <c r="C698" s="200" t="s">
        <v>328</v>
      </c>
      <c r="D698" s="212"/>
      <c r="E698" s="202"/>
    </row>
    <row r="699" spans="1:5" ht="18">
      <c r="A699" s="923" t="s">
        <v>1545</v>
      </c>
      <c r="B699" s="253" t="s">
        <v>497</v>
      </c>
      <c r="C699" s="200" t="s">
        <v>328</v>
      </c>
      <c r="D699" s="212"/>
      <c r="E699" s="202"/>
    </row>
    <row r="700" spans="1:5" ht="18">
      <c r="A700" s="923" t="s">
        <v>1546</v>
      </c>
      <c r="B700" s="253" t="s">
        <v>498</v>
      </c>
      <c r="C700" s="200" t="s">
        <v>328</v>
      </c>
      <c r="D700" s="212"/>
      <c r="E700" s="202"/>
    </row>
    <row r="701" spans="1:5" ht="18">
      <c r="A701" s="923" t="s">
        <v>1547</v>
      </c>
      <c r="B701" s="253" t="s">
        <v>499</v>
      </c>
      <c r="C701" s="200" t="s">
        <v>328</v>
      </c>
      <c r="D701" s="212"/>
      <c r="E701" s="202"/>
    </row>
    <row r="702" spans="1:5" ht="18">
      <c r="A702" s="923" t="s">
        <v>1548</v>
      </c>
      <c r="B702" s="253" t="s">
        <v>500</v>
      </c>
      <c r="C702" s="200" t="s">
        <v>328</v>
      </c>
      <c r="D702" s="212"/>
      <c r="E702" s="202"/>
    </row>
    <row r="703" spans="1:5" ht="18">
      <c r="A703" s="923" t="s">
        <v>1549</v>
      </c>
      <c r="B703" s="253" t="s">
        <v>501</v>
      </c>
      <c r="C703" s="200" t="s">
        <v>328</v>
      </c>
      <c r="D703" s="212"/>
      <c r="E703" s="202"/>
    </row>
    <row r="704" spans="1:5" ht="18">
      <c r="A704" s="923" t="s">
        <v>1550</v>
      </c>
      <c r="B704" s="253" t="s">
        <v>502</v>
      </c>
      <c r="C704" s="200" t="s">
        <v>328</v>
      </c>
      <c r="D704" s="212"/>
      <c r="E704" s="202"/>
    </row>
    <row r="705" spans="1:5" ht="18" thickBot="1">
      <c r="A705" s="923" t="s">
        <v>1551</v>
      </c>
      <c r="B705" s="260" t="s">
        <v>503</v>
      </c>
      <c r="C705" s="200" t="s">
        <v>328</v>
      </c>
      <c r="D705" s="212"/>
      <c r="E705" s="202"/>
    </row>
    <row r="706" spans="1:5" ht="18">
      <c r="A706" s="923" t="s">
        <v>1552</v>
      </c>
      <c r="B706" s="252" t="s">
        <v>504</v>
      </c>
      <c r="C706" s="200" t="s">
        <v>328</v>
      </c>
      <c r="D706" s="212"/>
      <c r="E706" s="202"/>
    </row>
    <row r="707" spans="1:5" ht="18">
      <c r="A707" s="923" t="s">
        <v>1553</v>
      </c>
      <c r="B707" s="253" t="s">
        <v>505</v>
      </c>
      <c r="C707" s="200" t="s">
        <v>328</v>
      </c>
      <c r="D707" s="212"/>
      <c r="E707" s="202"/>
    </row>
    <row r="708" spans="1:5" ht="18">
      <c r="A708" s="923" t="s">
        <v>1554</v>
      </c>
      <c r="B708" s="253" t="s">
        <v>506</v>
      </c>
      <c r="C708" s="200" t="s">
        <v>328</v>
      </c>
      <c r="D708" s="212"/>
      <c r="E708" s="202"/>
    </row>
    <row r="709" spans="1:5" ht="18">
      <c r="A709" s="923" t="s">
        <v>1555</v>
      </c>
      <c r="B709" s="253" t="s">
        <v>507</v>
      </c>
      <c r="C709" s="200" t="s">
        <v>328</v>
      </c>
      <c r="D709" s="212"/>
      <c r="E709" s="202"/>
    </row>
    <row r="710" spans="1:5" ht="18" thickBot="1">
      <c r="A710" s="923" t="s">
        <v>1556</v>
      </c>
      <c r="B710" s="260" t="s">
        <v>508</v>
      </c>
      <c r="C710" s="200" t="s">
        <v>328</v>
      </c>
      <c r="D710" s="212"/>
      <c r="E710" s="202"/>
    </row>
    <row r="711" spans="1:5" ht="18">
      <c r="A711" s="212"/>
      <c r="B711" s="218"/>
      <c r="C711" s="200"/>
      <c r="D711" s="212"/>
      <c r="E711" s="202"/>
    </row>
    <row r="712" spans="1:5" ht="13.5">
      <c r="A712" s="261" t="s">
        <v>1045</v>
      </c>
      <c r="B712" s="262" t="s">
        <v>1044</v>
      </c>
      <c r="C712" s="932" t="s">
        <v>1045</v>
      </c>
      <c r="D712" s="209"/>
      <c r="E712" s="209"/>
    </row>
    <row r="713" spans="1:5" ht="13.5">
      <c r="A713" s="930"/>
      <c r="B713" s="931">
        <v>42766</v>
      </c>
      <c r="C713" s="930" t="s">
        <v>1557</v>
      </c>
      <c r="D713" s="209"/>
      <c r="E713" s="209"/>
    </row>
    <row r="714" spans="1:5" ht="13.5">
      <c r="A714" s="930"/>
      <c r="B714" s="931">
        <v>42794</v>
      </c>
      <c r="C714" s="930" t="s">
        <v>1558</v>
      </c>
      <c r="D714" s="209"/>
      <c r="E714" s="209"/>
    </row>
    <row r="715" spans="1:5" ht="13.5">
      <c r="A715" s="930"/>
      <c r="B715" s="931">
        <v>42825</v>
      </c>
      <c r="C715" s="930" t="s">
        <v>1559</v>
      </c>
      <c r="D715" s="209"/>
      <c r="E715" s="209"/>
    </row>
    <row r="716" spans="1:3" ht="13.5">
      <c r="A716" s="930"/>
      <c r="B716" s="931">
        <v>42855</v>
      </c>
      <c r="C716" s="930" t="s">
        <v>1560</v>
      </c>
    </row>
    <row r="717" spans="1:3" ht="13.5">
      <c r="A717" s="930"/>
      <c r="B717" s="931">
        <v>42886</v>
      </c>
      <c r="C717" s="930" t="s">
        <v>1561</v>
      </c>
    </row>
    <row r="718" spans="1:3" ht="13.5">
      <c r="A718" s="930"/>
      <c r="B718" s="931">
        <v>42916</v>
      </c>
      <c r="C718" s="930" t="s">
        <v>1562</v>
      </c>
    </row>
    <row r="719" spans="1:3" ht="13.5">
      <c r="A719" s="930"/>
      <c r="B719" s="931">
        <v>42947</v>
      </c>
      <c r="C719" s="930" t="s">
        <v>1563</v>
      </c>
    </row>
    <row r="720" spans="1:3" ht="13.5">
      <c r="A720" s="930"/>
      <c r="B720" s="931">
        <v>42978</v>
      </c>
      <c r="C720" s="930" t="s">
        <v>1564</v>
      </c>
    </row>
    <row r="721" spans="1:3" ht="13.5">
      <c r="A721" s="930"/>
      <c r="B721" s="931">
        <v>43008</v>
      </c>
      <c r="C721" s="930" t="s">
        <v>1565</v>
      </c>
    </row>
    <row r="722" spans="1:3" ht="13.5">
      <c r="A722" s="930"/>
      <c r="B722" s="931">
        <v>43039</v>
      </c>
      <c r="C722" s="930" t="s">
        <v>1566</v>
      </c>
    </row>
    <row r="723" spans="1:3" ht="13.5">
      <c r="A723" s="930"/>
      <c r="B723" s="931">
        <v>43069</v>
      </c>
      <c r="C723" s="930" t="s">
        <v>1567</v>
      </c>
    </row>
    <row r="724" spans="1:3" ht="13.5">
      <c r="A724" s="930"/>
      <c r="B724" s="931">
        <v>43100</v>
      </c>
      <c r="C724" s="930" t="s">
        <v>1568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Илиана Шопова</cp:lastModifiedBy>
  <cp:lastPrinted>2017-07-28T13:04:31Z</cp:lastPrinted>
  <dcterms:created xsi:type="dcterms:W3CDTF">1997-12-10T11:54:07Z</dcterms:created>
  <dcterms:modified xsi:type="dcterms:W3CDTF">2020-11-30T09:41:30Z</dcterms:modified>
  <cp:category/>
  <cp:version/>
  <cp:contentType/>
  <cp:contentStatus/>
</cp:coreProperties>
</file>